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6888" windowHeight="5448" activeTab="2"/>
  </bookViews>
  <sheets>
    <sheet name="Sheet1" sheetId="1" r:id="rId1"/>
    <sheet name="by Race and Ethnicity" sheetId="2" r:id="rId2"/>
    <sheet name="by Sex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<sst xmlns="http://schemas.openxmlformats.org/spreadsheetml/2006/main" count="91" uniqueCount="29">
  <si>
    <t>Bastrop County</t>
  </si>
  <si>
    <t>Caldwell County</t>
  </si>
  <si>
    <t>Hays County</t>
  </si>
  <si>
    <t>Travis County</t>
  </si>
  <si>
    <t>Williamson County</t>
  </si>
  <si>
    <t>Texas</t>
  </si>
  <si>
    <t>USA</t>
  </si>
  <si>
    <t>Data Source: Texas Department of Family and Protective Services, USA data from KidsCount Data Center</t>
  </si>
  <si>
    <t>Confirmed Victims of Child Abuse/Neglect per 1,000 Children</t>
  </si>
  <si>
    <t>Confirmed Victims of Child Abuse/Neglect</t>
  </si>
  <si>
    <t>African-American</t>
  </si>
  <si>
    <t>Anglo</t>
  </si>
  <si>
    <t>Hispanic</t>
  </si>
  <si>
    <t>Native American</t>
  </si>
  <si>
    <t>Other</t>
  </si>
  <si>
    <t>Total</t>
  </si>
  <si>
    <t>Child Population</t>
  </si>
  <si>
    <t>Rate per 1,000</t>
  </si>
  <si>
    <t>Total population numbers are taken from DFPS estimates and may not match estimates found in other sections of the Ready by 21 Dashboard</t>
  </si>
  <si>
    <t>Note: Years represent fiscal years</t>
  </si>
  <si>
    <t>Percent of Total Victims of Abuse Neglect</t>
  </si>
  <si>
    <t>Percent of Total Child Population</t>
  </si>
  <si>
    <t>Female</t>
  </si>
  <si>
    <t>Male</t>
  </si>
  <si>
    <t>Unknown</t>
  </si>
  <si>
    <t>https://www.dfps.state.tx.us/About_DFPS/Data_Book/Child_Protective_Investigations/Populations_at_Risk.asp</t>
  </si>
  <si>
    <t>Asian</t>
  </si>
  <si>
    <t>https://www.dfps.state.tx.us/About_DFPS/Data_Book/Child_Protective_Investigations/Investigations/Victims.asp</t>
  </si>
  <si>
    <t>Derived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</si>
</sst>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[$-409]h:mm:ss\ AM/PM"/>
    <numFmt numFmtId="168" formatCode="0.0%"/>
    <numFmt numFmtId="169" formatCode="0.000%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Corbel"/>
      <family val="2"/>
    </font>
    <font>
      <sz val="11"/>
      <name val="Corbe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rbel"/>
      <family val="2"/>
    </font>
    <font>
      <sz val="12"/>
      <color indexed="8"/>
      <name val="Corbel"/>
      <family val="2"/>
    </font>
    <font>
      <sz val="10"/>
      <color indexed="8"/>
      <name val="Tw Cen MT"/>
      <family val="2"/>
    </font>
    <font>
      <sz val="9"/>
      <color indexed="8"/>
      <name val="Tw Cen MT"/>
      <family val="2"/>
    </font>
    <font>
      <sz val="14"/>
      <color indexed="8"/>
      <name val="Tw Cen MT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42" applyNumberFormat="1" applyFont="1" applyAlignment="1">
      <alignment/>
    </xf>
    <xf numFmtId="165" fontId="0" fillId="0" borderId="0" xfId="0" applyNumberFormat="1" applyAlignment="1">
      <alignment/>
    </xf>
    <xf numFmtId="9" fontId="4" fillId="0" borderId="0" xfId="57" applyFont="1" applyAlignment="1">
      <alignment/>
    </xf>
    <xf numFmtId="9" fontId="4" fillId="0" borderId="0" xfId="57" applyNumberFormat="1" applyFont="1" applyAlignment="1">
      <alignment/>
    </xf>
    <xf numFmtId="175" fontId="4" fillId="0" borderId="0" xfId="0" applyNumberFormat="1" applyFont="1" applyAlignment="1">
      <alignment/>
    </xf>
    <xf numFmtId="0" fontId="3" fillId="0" borderId="0" xfId="42" applyNumberFormat="1" applyFont="1" applyAlignment="1">
      <alignment/>
    </xf>
    <xf numFmtId="165" fontId="4" fillId="33" borderId="0" xfId="42" applyNumberFormat="1" applyFont="1" applyFill="1" applyAlignment="1">
      <alignment/>
    </xf>
    <xf numFmtId="43" fontId="4" fillId="33" borderId="0" xfId="42" applyNumberFormat="1" applyFont="1" applyFill="1" applyAlignment="1">
      <alignment/>
    </xf>
    <xf numFmtId="43" fontId="4" fillId="0" borderId="0" xfId="42" applyNumberFormat="1" applyFont="1" applyAlignment="1">
      <alignment/>
    </xf>
    <xf numFmtId="43" fontId="4" fillId="0" borderId="0" xfId="0" applyNumberFormat="1" applyFont="1" applyAlignment="1">
      <alignment/>
    </xf>
    <xf numFmtId="43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10" fontId="4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Confirmed Victims of Child Abuse/Neglect per 1,000 Children</a:t>
            </a:r>
          </a:p>
        </c:rich>
      </c:tx>
      <c:layout>
        <c:manualLayout>
          <c:xMode val="factor"/>
          <c:yMode val="factor"/>
          <c:x val="-0.003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45"/>
          <c:w val="0.752"/>
          <c:h val="0.93775"/>
        </c:manualLayout>
      </c:layout>
      <c:lineChart>
        <c:grouping val="standard"/>
        <c:varyColors val="0"/>
        <c:ser>
          <c:idx val="3"/>
          <c:order val="0"/>
          <c:tx>
            <c:strRef>
              <c:f>Sheet1!$A$7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Sheet1!$Y$3:$AD$3</c:f>
              <c:numCache/>
            </c:numRef>
          </c:cat>
          <c:val>
            <c:numRef>
              <c:f>Sheet1!$Y$7:$AD$7</c:f>
              <c:numCache/>
            </c:numRef>
          </c:val>
          <c:smooth val="0"/>
        </c:ser>
        <c:ser>
          <c:idx val="5"/>
          <c:order val="1"/>
          <c:tx>
            <c:strRef>
              <c:f>Sheet1!$A$9</c:f>
              <c:strCache>
                <c:ptCount val="1"/>
                <c:pt idx="0">
                  <c:v>Texas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Sheet1!$Y$3:$AD$3</c:f>
              <c:numCache/>
            </c:numRef>
          </c:cat>
          <c:val>
            <c:numRef>
              <c:f>Sheet1!$Y$9:$AD$9</c:f>
              <c:numCache/>
            </c:numRef>
          </c:val>
          <c:smooth val="0"/>
        </c:ser>
        <c:ser>
          <c:idx val="6"/>
          <c:order val="2"/>
          <c:tx>
            <c:strRef>
              <c:f>Sheet1!$A$10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Sheet1!$Y$3:$AD$3</c:f>
              <c:numCache/>
            </c:numRef>
          </c:cat>
          <c:val>
            <c:numRef>
              <c:f>Sheet1!$Y$10:$AD$10</c:f>
              <c:numCache/>
            </c:numRef>
          </c:val>
          <c:smooth val="0"/>
        </c:ser>
        <c:marker val="1"/>
        <c:axId val="2752998"/>
        <c:axId val="24776983"/>
      </c:lineChart>
      <c:catAx>
        <c:axId val="275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76983"/>
        <c:crosses val="autoZero"/>
        <c:auto val="1"/>
        <c:lblOffset val="100"/>
        <c:tickLblSkip val="1"/>
        <c:noMultiLvlLbl val="0"/>
      </c:catAx>
      <c:valAx>
        <c:axId val="247769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2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475"/>
          <c:y val="0.44375"/>
          <c:w val="0.209"/>
          <c:h val="0.19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333333"/>
                </a:solidFill>
              </a:rPr>
              <a:t>Confirmed Victims of Child Abuse/Neglect, per 1,000 Children, Travis County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34875"/>
          <c:w val="0.97275"/>
          <c:h val="0.5555"/>
        </c:manualLayout>
      </c:layout>
      <c:lineChart>
        <c:grouping val="standard"/>
        <c:varyColors val="0"/>
        <c:ser>
          <c:idx val="0"/>
          <c:order val="0"/>
          <c:tx>
            <c:strRef>
              <c:f>'by Sex'!$AA$20</c:f>
              <c:strCache>
                <c:ptCount val="1"/>
                <c:pt idx="0">
                  <c:v>Female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'by Sex'!$AB$19:$AH$19</c:f>
              <c:numCache/>
            </c:numRef>
          </c:cat>
          <c:val>
            <c:numRef>
              <c:f>'by Sex'!$AB$20:$AH$20</c:f>
              <c:numCache/>
            </c:numRef>
          </c:val>
          <c:smooth val="0"/>
        </c:ser>
        <c:ser>
          <c:idx val="1"/>
          <c:order val="1"/>
          <c:tx>
            <c:strRef>
              <c:f>'by Sex'!$AA$21</c:f>
              <c:strCache>
                <c:ptCount val="1"/>
                <c:pt idx="0">
                  <c:v>Male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'by Sex'!$AB$19:$AH$19</c:f>
              <c:numCache/>
            </c:numRef>
          </c:cat>
          <c:val>
            <c:numRef>
              <c:f>'by Sex'!$AB$21:$AH$21</c:f>
              <c:numCache/>
            </c:numRef>
          </c:val>
          <c:smooth val="0"/>
        </c:ser>
        <c:ser>
          <c:idx val="2"/>
          <c:order val="2"/>
          <c:tx>
            <c:strRef>
              <c:f>'by Sex'!$AA$22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'by Sex'!$AB$19:$AH$19</c:f>
              <c:numCache/>
            </c:numRef>
          </c:cat>
          <c:val>
            <c:numRef>
              <c:f>'by Sex'!$AB$22:$AH$22</c:f>
              <c:numCache/>
            </c:numRef>
          </c:val>
          <c:smooth val="0"/>
        </c:ser>
        <c:marker val="1"/>
        <c:axId val="7395512"/>
        <c:axId val="66559609"/>
      </c:lineChart>
      <c:catAx>
        <c:axId val="73955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559609"/>
        <c:crosses val="autoZero"/>
        <c:auto val="1"/>
        <c:lblOffset val="100"/>
        <c:tickLblSkip val="1"/>
        <c:noMultiLvlLbl val="0"/>
      </c:catAx>
      <c:valAx>
        <c:axId val="665596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3955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7"/>
          <c:y val="0.90575"/>
          <c:w val="0.4625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Confirmed Victims of Child Abuse/Neglect per 1,000 Children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7525"/>
          <c:w val="0.70225"/>
          <c:h val="0.937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Bastrop County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Sheet1!$Y$3:$AD$3</c:f>
              <c:numCache/>
            </c:numRef>
          </c:cat>
          <c:val>
            <c:numRef>
              <c:f>Sheet1!$Y$4:$AD$4</c:f>
              <c:numCache/>
            </c:numRef>
          </c:val>
          <c:smooth val="0"/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Caldwell County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Sheet1!$Y$3:$AD$3</c:f>
              <c:numCache/>
            </c:numRef>
          </c:cat>
          <c:val>
            <c:numRef>
              <c:f>Sheet1!$Y$5:$AD$5</c:f>
              <c:numCache/>
            </c:numRef>
          </c:val>
          <c:smooth val="0"/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Hays County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Sheet1!$Y$3:$AD$3</c:f>
              <c:numCache/>
            </c:numRef>
          </c:cat>
          <c:val>
            <c:numRef>
              <c:f>Sheet1!$Y$6:$AD$6</c:f>
              <c:numCache/>
            </c:numRef>
          </c:val>
          <c:smooth val="0"/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Sheet1!$Y$3:$AD$3</c:f>
              <c:numCache/>
            </c:numRef>
          </c:cat>
          <c:val>
            <c:numRef>
              <c:f>Sheet1!$Y$7:$AD$7</c:f>
              <c:numCache/>
            </c:numRef>
          </c:val>
          <c:smooth val="0"/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Williamson County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Sheet1!$Y$3:$AD$3</c:f>
              <c:numCache/>
            </c:numRef>
          </c:cat>
          <c:val>
            <c:numRef>
              <c:f>Sheet1!$Y$8:$AD$8</c:f>
              <c:numCache/>
            </c:numRef>
          </c:val>
          <c:smooth val="0"/>
        </c:ser>
        <c:ser>
          <c:idx val="5"/>
          <c:order val="5"/>
          <c:tx>
            <c:strRef>
              <c:f>Sheet1!$A$9</c:f>
              <c:strCache>
                <c:ptCount val="1"/>
                <c:pt idx="0">
                  <c:v>Texas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Sheet1!$Y$3:$AD$3</c:f>
              <c:numCache/>
            </c:numRef>
          </c:cat>
          <c:val>
            <c:numRef>
              <c:f>Sheet1!$Y$9:$AD$9</c:f>
              <c:numCache/>
            </c:numRef>
          </c:val>
          <c:smooth val="0"/>
        </c:ser>
        <c:ser>
          <c:idx val="6"/>
          <c:order val="6"/>
          <c:tx>
            <c:strRef>
              <c:f>Sheet1!$A$10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Sheet1!$Y$3:$AD$3</c:f>
              <c:numCache/>
            </c:numRef>
          </c:cat>
          <c:val>
            <c:numRef>
              <c:f>Sheet1!$Y$10:$AD$10</c:f>
              <c:numCache/>
            </c:numRef>
          </c:val>
          <c:smooth val="0"/>
        </c:ser>
        <c:marker val="1"/>
        <c:axId val="21666256"/>
        <c:axId val="60778577"/>
      </c:lineChart>
      <c:catAx>
        <c:axId val="21666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78577"/>
        <c:crosses val="autoZero"/>
        <c:auto val="1"/>
        <c:lblOffset val="100"/>
        <c:tickLblSkip val="1"/>
        <c:noMultiLvlLbl val="0"/>
      </c:catAx>
      <c:valAx>
        <c:axId val="607785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662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725"/>
          <c:y val="0.3095"/>
          <c:w val="0.25825"/>
          <c:h val="0.4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Confirmed Victims of Child Abuse/Neglect, per 1,000 Children,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Travis County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"/>
          <c:y val="0.151"/>
          <c:w val="0.742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'by Race and Ethnicity'!$A$24</c:f>
              <c:strCache>
                <c:ptCount val="1"/>
                <c:pt idx="0">
                  <c:v>African-American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'by Race and Ethnicity'!$B$23:$Y$23</c:f>
              <c:numCache/>
            </c:numRef>
          </c:cat>
          <c:val>
            <c:numRef>
              <c:f>'by Race and Ethnicity'!$B$24:$Y$24</c:f>
              <c:numCache/>
            </c:numRef>
          </c:val>
          <c:smooth val="0"/>
        </c:ser>
        <c:ser>
          <c:idx val="1"/>
          <c:order val="1"/>
          <c:tx>
            <c:strRef>
              <c:f>'by Race and Ethnicity'!$A$25</c:f>
              <c:strCache>
                <c:ptCount val="1"/>
                <c:pt idx="0">
                  <c:v>Anglo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'by Race and Ethnicity'!$B$23:$Y$23</c:f>
              <c:numCache/>
            </c:numRef>
          </c:cat>
          <c:val>
            <c:numRef>
              <c:f>'by Race and Ethnicity'!$B$25:$Y$25</c:f>
              <c:numCache/>
            </c:numRef>
          </c:val>
          <c:smooth val="0"/>
        </c:ser>
        <c:ser>
          <c:idx val="3"/>
          <c:order val="2"/>
          <c:tx>
            <c:strRef>
              <c:f>'by Race and Ethnicity'!$A$27</c:f>
              <c:strCache>
                <c:ptCount val="1"/>
                <c:pt idx="0">
                  <c:v>Hispanic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'by Race and Ethnicity'!$B$23:$Y$23</c:f>
              <c:numCache/>
            </c:numRef>
          </c:cat>
          <c:val>
            <c:numRef>
              <c:f>'by Race and Ethnicity'!$B$27:$Y$27</c:f>
              <c:numCache/>
            </c:numRef>
          </c:val>
          <c:smooth val="0"/>
        </c:ser>
        <c:ser>
          <c:idx val="5"/>
          <c:order val="3"/>
          <c:tx>
            <c:strRef>
              <c:f>'by Race and Ethnicity'!$A$29</c:f>
              <c:strCache>
                <c:ptCount val="1"/>
                <c:pt idx="0">
                  <c:v>Other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'by Race and Ethnicity'!$B$23:$Y$23</c:f>
              <c:numCache/>
            </c:numRef>
          </c:cat>
          <c:val>
            <c:numRef>
              <c:f>'by Race and Ethnicity'!$B$29:$Y$29</c:f>
              <c:numCache/>
            </c:numRef>
          </c:val>
          <c:smooth val="0"/>
        </c:ser>
        <c:ser>
          <c:idx val="6"/>
          <c:order val="4"/>
          <c:tx>
            <c:strRef>
              <c:f>'by Race and Ethnicity'!$A$30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'by Race and Ethnicity'!$B$23:$Y$23</c:f>
              <c:numCache/>
            </c:numRef>
          </c:cat>
          <c:val>
            <c:numRef>
              <c:f>'by Race and Ethnicity'!$B$30:$Y$30</c:f>
              <c:numCache/>
            </c:numRef>
          </c:val>
          <c:smooth val="0"/>
        </c:ser>
        <c:marker val="1"/>
        <c:axId val="10136282"/>
        <c:axId val="24117675"/>
      </c:lineChart>
      <c:catAx>
        <c:axId val="10136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17675"/>
        <c:crosses val="autoZero"/>
        <c:auto val="1"/>
        <c:lblOffset val="100"/>
        <c:tickLblSkip val="1"/>
        <c:noMultiLvlLbl val="0"/>
      </c:catAx>
      <c:valAx>
        <c:axId val="241176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362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025"/>
          <c:y val="0.34775"/>
          <c:w val="0.23725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Race/Ethnicity of Victims of Child Abuse/Neglect,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Travis County, 2014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2"/>
          <c:y val="0.25375"/>
          <c:w val="0.4435"/>
          <c:h val="0.65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Race and Ethnicity'!$A$35:$A$38</c:f>
              <c:strCache/>
            </c:strRef>
          </c:cat>
          <c:val>
            <c:numRef>
              <c:f>'by Race and Ethnicity'!$U$35:$U$38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25"/>
          <c:y val="0.42825"/>
          <c:w val="0.26525"/>
          <c:h val="0.31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Race/Ethnicity of Total Population Under 18,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Travis County, 2014</a:t>
            </a:r>
          </a:p>
        </c:rich>
      </c:tx>
      <c:layout>
        <c:manualLayout>
          <c:xMode val="factor"/>
          <c:yMode val="factor"/>
          <c:x val="-0.003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925"/>
          <c:y val="0.25375"/>
          <c:w val="0.44675"/>
          <c:h val="0.65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Race and Ethnicity'!$A$42:$A$45</c:f>
              <c:strCache/>
            </c:strRef>
          </c:cat>
          <c:val>
            <c:numRef>
              <c:f>'by Race and Ethnicity'!$U$42:$U$45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75"/>
          <c:y val="0.42825"/>
          <c:w val="0.26725"/>
          <c:h val="0.31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Confirmed Victims of Child Abuse/Neglect, per 1,000 Children, Travis County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8775"/>
          <c:w val="0.972"/>
          <c:h val="0.72125"/>
        </c:manualLayout>
      </c:layout>
      <c:lineChart>
        <c:grouping val="standard"/>
        <c:varyColors val="0"/>
        <c:ser>
          <c:idx val="0"/>
          <c:order val="0"/>
          <c:tx>
            <c:strRef>
              <c:f>'by Race and Ethnicity'!$AA$24</c:f>
              <c:strCache>
                <c:ptCount val="1"/>
                <c:pt idx="0">
                  <c:v>African-American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'by Race and Ethnicity'!$AB$23:$AH$23</c:f>
              <c:numCache/>
            </c:numRef>
          </c:cat>
          <c:val>
            <c:numRef>
              <c:f>'by Race and Ethnicity'!$AB$24:$AH$24</c:f>
              <c:numCache/>
            </c:numRef>
          </c:val>
          <c:smooth val="0"/>
        </c:ser>
        <c:ser>
          <c:idx val="1"/>
          <c:order val="1"/>
          <c:tx>
            <c:strRef>
              <c:f>'by Race and Ethnicity'!$AA$25</c:f>
              <c:strCache>
                <c:ptCount val="1"/>
                <c:pt idx="0">
                  <c:v>Anglo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'by Race and Ethnicity'!$AB$23:$AH$23</c:f>
              <c:numCache/>
            </c:numRef>
          </c:cat>
          <c:val>
            <c:numRef>
              <c:f>'by Race and Ethnicity'!$AB$25:$AH$25</c:f>
              <c:numCache/>
            </c:numRef>
          </c:val>
          <c:smooth val="0"/>
        </c:ser>
        <c:ser>
          <c:idx val="2"/>
          <c:order val="2"/>
          <c:tx>
            <c:strRef>
              <c:f>'by Race and Ethnicity'!$AA$26</c:f>
              <c:strCache>
                <c:ptCount val="1"/>
                <c:pt idx="0">
                  <c:v>Asian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'by Race and Ethnicity'!$AB$23:$AH$23</c:f>
              <c:numCache/>
            </c:numRef>
          </c:cat>
          <c:val>
            <c:numRef>
              <c:f>'by Race and Ethnicity'!$AB$26:$AH$26</c:f>
              <c:numCache/>
            </c:numRef>
          </c:val>
          <c:smooth val="0"/>
        </c:ser>
        <c:ser>
          <c:idx val="3"/>
          <c:order val="3"/>
          <c:tx>
            <c:strRef>
              <c:f>'by Race and Ethnicity'!$AA$27</c:f>
              <c:strCache>
                <c:ptCount val="1"/>
                <c:pt idx="0">
                  <c:v>Hispanic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'by Race and Ethnicity'!$AB$23:$AH$23</c:f>
              <c:numCache/>
            </c:numRef>
          </c:cat>
          <c:val>
            <c:numRef>
              <c:f>'by Race and Ethnicity'!$AB$27:$AH$27</c:f>
              <c:numCache/>
            </c:numRef>
          </c:val>
          <c:smooth val="0"/>
        </c:ser>
        <c:ser>
          <c:idx val="4"/>
          <c:order val="4"/>
          <c:tx>
            <c:strRef>
              <c:f>'by Race and Ethnicity'!$AA$28</c:f>
              <c:strCache>
                <c:ptCount val="1"/>
                <c:pt idx="0">
                  <c:v>Other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'by Race and Ethnicity'!$AB$23:$AH$23</c:f>
              <c:numCache/>
            </c:numRef>
          </c:cat>
          <c:val>
            <c:numRef>
              <c:f>'by Race and Ethnicity'!$AB$28:$AH$28</c:f>
              <c:numCache/>
            </c:numRef>
          </c:val>
          <c:smooth val="0"/>
        </c:ser>
        <c:ser>
          <c:idx val="5"/>
          <c:order val="5"/>
          <c:tx>
            <c:strRef>
              <c:f>'by Race and Ethnicity'!$AA$29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'by Race and Ethnicity'!$AB$23:$AH$23</c:f>
              <c:numCache/>
            </c:numRef>
          </c:cat>
          <c:val>
            <c:numRef>
              <c:f>'by Race and Ethnicity'!$AB$29:$AH$29</c:f>
              <c:numCache/>
            </c:numRef>
          </c:val>
          <c:smooth val="0"/>
        </c:ser>
        <c:marker val="1"/>
        <c:axId val="15732484"/>
        <c:axId val="7374629"/>
      </c:lineChart>
      <c:catAx>
        <c:axId val="157324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374629"/>
        <c:crosses val="autoZero"/>
        <c:auto val="1"/>
        <c:lblOffset val="100"/>
        <c:tickLblSkip val="1"/>
        <c:noMultiLvlLbl val="0"/>
      </c:catAx>
      <c:valAx>
        <c:axId val="73746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324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25"/>
          <c:y val="0.91075"/>
          <c:w val="0.92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Confirmed Victims of Child Abuse/Neglect, per 1,000 Children, Travis County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75"/>
          <c:y val="0.14025"/>
          <c:w val="0.9407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'by Sex'!$A$20</c:f>
              <c:strCache>
                <c:ptCount val="1"/>
                <c:pt idx="0">
                  <c:v>Female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'by Sex'!$U$19:$Y$19</c:f>
              <c:numCache/>
            </c:numRef>
          </c:cat>
          <c:val>
            <c:numRef>
              <c:f>'by Sex'!$U$20:$Y$20</c:f>
              <c:numCache/>
            </c:numRef>
          </c:val>
          <c:smooth val="0"/>
        </c:ser>
        <c:ser>
          <c:idx val="1"/>
          <c:order val="1"/>
          <c:tx>
            <c:strRef>
              <c:f>'by Sex'!$A$21</c:f>
              <c:strCache>
                <c:ptCount val="1"/>
                <c:pt idx="0">
                  <c:v>Male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'by Sex'!$U$19:$Y$19</c:f>
              <c:numCache/>
            </c:numRef>
          </c:cat>
          <c:val>
            <c:numRef>
              <c:f>'by Sex'!$U$21:$Y$21</c:f>
              <c:numCache/>
            </c:numRef>
          </c:val>
          <c:smooth val="0"/>
        </c:ser>
        <c:ser>
          <c:idx val="5"/>
          <c:order val="2"/>
          <c:tx>
            <c:strRef>
              <c:f>'by Sex'!$A$23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'by Sex'!$U$19:$Y$19</c:f>
              <c:numCache/>
            </c:numRef>
          </c:cat>
          <c:val>
            <c:numRef>
              <c:f>'by Sex'!$U$23:$Y$23</c:f>
              <c:numCache/>
            </c:numRef>
          </c:val>
          <c:smooth val="0"/>
        </c:ser>
        <c:marker val="1"/>
        <c:axId val="66371662"/>
        <c:axId val="60474047"/>
      </c:lineChart>
      <c:catAx>
        <c:axId val="66371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74047"/>
        <c:crosses val="autoZero"/>
        <c:auto val="1"/>
        <c:lblOffset val="100"/>
        <c:tickLblSkip val="1"/>
        <c:noMultiLvlLbl val="0"/>
      </c:catAx>
      <c:valAx>
        <c:axId val="604740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716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275"/>
          <c:y val="0.91075"/>
          <c:w val="0.40725"/>
          <c:h val="0.0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Sex of Victims of Child Abuse/Neglect,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Travis County, 2014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625"/>
          <c:y val="0.271"/>
          <c:w val="0.304"/>
          <c:h val="0.51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Sex'!$A$28:$A$29</c:f>
              <c:strCache/>
            </c:strRef>
          </c:cat>
          <c:val>
            <c:numRef>
              <c:f>'by Sex'!$U$28:$U$29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5"/>
          <c:y val="0.89325"/>
          <c:w val="0.25975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Sex of Total Population Under 18,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Travis County, 2014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5"/>
          <c:y val="0.271"/>
          <c:w val="0.30575"/>
          <c:h val="0.51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Sex'!$A$34:$A$35</c:f>
              <c:strCache/>
            </c:strRef>
          </c:cat>
          <c:val>
            <c:numRef>
              <c:f>'by Sex'!$U$34:$U$35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65"/>
          <c:y val="0.89325"/>
          <c:w val="0.26175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15</xdr:row>
      <xdr:rowOff>152400</xdr:rowOff>
    </xdr:from>
    <xdr:to>
      <xdr:col>26</xdr:col>
      <xdr:colOff>352425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1181100" y="2809875"/>
        <a:ext cx="52959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57150</xdr:colOff>
      <xdr:row>15</xdr:row>
      <xdr:rowOff>123825</xdr:rowOff>
    </xdr:from>
    <xdr:to>
      <xdr:col>36</xdr:col>
      <xdr:colOff>533400</xdr:colOff>
      <xdr:row>36</xdr:row>
      <xdr:rowOff>123825</xdr:rowOff>
    </xdr:to>
    <xdr:graphicFrame>
      <xdr:nvGraphicFramePr>
        <xdr:cNvPr id="2" name="Chart 2"/>
        <xdr:cNvGraphicFramePr/>
      </xdr:nvGraphicFramePr>
      <xdr:xfrm>
        <a:off x="7400925" y="2781300"/>
        <a:ext cx="53530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19050</xdr:colOff>
      <xdr:row>1</xdr:row>
      <xdr:rowOff>123825</xdr:rowOff>
    </xdr:from>
    <xdr:to>
      <xdr:col>44</xdr:col>
      <xdr:colOff>152400</xdr:colOff>
      <xdr:row>18</xdr:row>
      <xdr:rowOff>57150</xdr:rowOff>
    </xdr:to>
    <xdr:graphicFrame>
      <xdr:nvGraphicFramePr>
        <xdr:cNvPr id="1" name="Chart 3"/>
        <xdr:cNvGraphicFramePr/>
      </xdr:nvGraphicFramePr>
      <xdr:xfrm>
        <a:off x="11791950" y="304800"/>
        <a:ext cx="56197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209550</xdr:colOff>
      <xdr:row>2</xdr:row>
      <xdr:rowOff>152400</xdr:rowOff>
    </xdr:from>
    <xdr:to>
      <xdr:col>34</xdr:col>
      <xdr:colOff>285750</xdr:colOff>
      <xdr:row>18</xdr:row>
      <xdr:rowOff>161925</xdr:rowOff>
    </xdr:to>
    <xdr:graphicFrame>
      <xdr:nvGraphicFramePr>
        <xdr:cNvPr id="2" name="Chart 4"/>
        <xdr:cNvGraphicFramePr/>
      </xdr:nvGraphicFramePr>
      <xdr:xfrm>
        <a:off x="7105650" y="514350"/>
        <a:ext cx="43434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44</xdr:col>
      <xdr:colOff>419100</xdr:colOff>
      <xdr:row>1</xdr:row>
      <xdr:rowOff>161925</xdr:rowOff>
    </xdr:from>
    <xdr:to>
      <xdr:col>51</xdr:col>
      <xdr:colOff>476250</xdr:colOff>
      <xdr:row>17</xdr:row>
      <xdr:rowOff>171450</xdr:rowOff>
    </xdr:to>
    <xdr:graphicFrame>
      <xdr:nvGraphicFramePr>
        <xdr:cNvPr id="3" name="Chart 5"/>
        <xdr:cNvGraphicFramePr/>
      </xdr:nvGraphicFramePr>
      <xdr:xfrm>
        <a:off x="17678400" y="342900"/>
        <a:ext cx="432435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35</xdr:col>
      <xdr:colOff>76200</xdr:colOff>
      <xdr:row>20</xdr:row>
      <xdr:rowOff>47625</xdr:rowOff>
    </xdr:from>
    <xdr:to>
      <xdr:col>42</xdr:col>
      <xdr:colOff>381000</xdr:colOff>
      <xdr:row>35</xdr:row>
      <xdr:rowOff>47625</xdr:rowOff>
    </xdr:to>
    <xdr:graphicFrame>
      <xdr:nvGraphicFramePr>
        <xdr:cNvPr id="4" name="Chart 1"/>
        <xdr:cNvGraphicFramePr/>
      </xdr:nvGraphicFramePr>
      <xdr:xfrm>
        <a:off x="11849100" y="3667125"/>
        <a:ext cx="45720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47625</xdr:colOff>
      <xdr:row>0</xdr:row>
      <xdr:rowOff>133350</xdr:rowOff>
    </xdr:from>
    <xdr:to>
      <xdr:col>34</xdr:col>
      <xdr:colOff>47625</xdr:colOff>
      <xdr:row>17</xdr:row>
      <xdr:rowOff>95250</xdr:rowOff>
    </xdr:to>
    <xdr:graphicFrame>
      <xdr:nvGraphicFramePr>
        <xdr:cNvPr id="1" name="Chart 3"/>
        <xdr:cNvGraphicFramePr/>
      </xdr:nvGraphicFramePr>
      <xdr:xfrm>
        <a:off x="5829300" y="133350"/>
        <a:ext cx="54864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266700</xdr:colOff>
      <xdr:row>24</xdr:row>
      <xdr:rowOff>161925</xdr:rowOff>
    </xdr:from>
    <xdr:to>
      <xdr:col>32</xdr:col>
      <xdr:colOff>352425</xdr:colOff>
      <xdr:row>38</xdr:row>
      <xdr:rowOff>161925</xdr:rowOff>
    </xdr:to>
    <xdr:graphicFrame>
      <xdr:nvGraphicFramePr>
        <xdr:cNvPr id="2" name="Chart 4"/>
        <xdr:cNvGraphicFramePr/>
      </xdr:nvGraphicFramePr>
      <xdr:xfrm>
        <a:off x="6048375" y="4486275"/>
        <a:ext cx="43529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323850</xdr:colOff>
      <xdr:row>24</xdr:row>
      <xdr:rowOff>123825</xdr:rowOff>
    </xdr:from>
    <xdr:to>
      <xdr:col>40</xdr:col>
      <xdr:colOff>381000</xdr:colOff>
      <xdr:row>38</xdr:row>
      <xdr:rowOff>123825</xdr:rowOff>
    </xdr:to>
    <xdr:graphicFrame>
      <xdr:nvGraphicFramePr>
        <xdr:cNvPr id="3" name="Chart 5"/>
        <xdr:cNvGraphicFramePr/>
      </xdr:nvGraphicFramePr>
      <xdr:xfrm>
        <a:off x="10982325" y="4448175"/>
        <a:ext cx="4324350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34</xdr:col>
      <xdr:colOff>219075</xdr:colOff>
      <xdr:row>7</xdr:row>
      <xdr:rowOff>28575</xdr:rowOff>
    </xdr:from>
    <xdr:to>
      <xdr:col>41</xdr:col>
      <xdr:colOff>533400</xdr:colOff>
      <xdr:row>22</xdr:row>
      <xdr:rowOff>47625</xdr:rowOff>
    </xdr:to>
    <xdr:graphicFrame>
      <xdr:nvGraphicFramePr>
        <xdr:cNvPr id="4" name="Chart 4"/>
        <xdr:cNvGraphicFramePr/>
      </xdr:nvGraphicFramePr>
      <xdr:xfrm>
        <a:off x="11487150" y="1295400"/>
        <a:ext cx="458152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"/>
  <sheetViews>
    <sheetView zoomScalePageLayoutView="0" workbookViewId="0" topLeftCell="A10">
      <selection activeCell="AM19" sqref="AM19"/>
    </sheetView>
  </sheetViews>
  <sheetFormatPr defaultColWidth="9.140625" defaultRowHeight="12.75"/>
  <cols>
    <col min="1" max="1" width="18.421875" style="1" customWidth="1"/>
    <col min="2" max="18" width="0" style="0" hidden="1" customWidth="1"/>
    <col min="24" max="24" width="9.421875" style="0" bestFit="1" customWidth="1"/>
  </cols>
  <sheetData>
    <row r="1" spans="1:27" ht="14.25">
      <c r="A1" s="2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0" s="1" customFormat="1" ht="14.25">
      <c r="A3" s="2"/>
      <c r="B3" s="2">
        <v>1990</v>
      </c>
      <c r="C3" s="2">
        <v>1991</v>
      </c>
      <c r="D3" s="2">
        <v>1992</v>
      </c>
      <c r="E3" s="2">
        <v>1993</v>
      </c>
      <c r="F3" s="2">
        <v>1994</v>
      </c>
      <c r="G3" s="2">
        <v>1995</v>
      </c>
      <c r="H3" s="2">
        <v>1996</v>
      </c>
      <c r="I3" s="2">
        <v>1997</v>
      </c>
      <c r="J3" s="2">
        <v>1998</v>
      </c>
      <c r="K3" s="2">
        <v>1999</v>
      </c>
      <c r="L3" s="2">
        <v>2000</v>
      </c>
      <c r="M3" s="2">
        <v>2001</v>
      </c>
      <c r="N3" s="2">
        <v>2002</v>
      </c>
      <c r="O3" s="2">
        <v>2003</v>
      </c>
      <c r="P3" s="2">
        <v>2004</v>
      </c>
      <c r="Q3" s="2">
        <v>2005</v>
      </c>
      <c r="R3" s="2">
        <v>2006</v>
      </c>
      <c r="S3" s="2">
        <v>2007</v>
      </c>
      <c r="T3" s="2">
        <v>2008</v>
      </c>
      <c r="U3" s="2">
        <v>2009</v>
      </c>
      <c r="V3" s="2">
        <v>2010</v>
      </c>
      <c r="W3" s="2">
        <v>2011</v>
      </c>
      <c r="X3" s="2">
        <v>2012</v>
      </c>
      <c r="Y3" s="2">
        <v>2013</v>
      </c>
      <c r="Z3" s="2">
        <v>2014</v>
      </c>
      <c r="AA3" s="2">
        <v>2015</v>
      </c>
      <c r="AB3" s="2">
        <v>2016</v>
      </c>
      <c r="AC3" s="2">
        <v>2017</v>
      </c>
      <c r="AD3" s="2">
        <v>2018</v>
      </c>
    </row>
    <row r="4" spans="1:30" ht="14.25">
      <c r="A4" s="2" t="s">
        <v>0</v>
      </c>
      <c r="B4" s="3">
        <v>17.3</v>
      </c>
      <c r="C4" s="3">
        <v>21.5</v>
      </c>
      <c r="D4" s="3">
        <v>20</v>
      </c>
      <c r="E4" s="3">
        <v>23.2</v>
      </c>
      <c r="F4" s="3">
        <v>16.4</v>
      </c>
      <c r="G4" s="3">
        <v>15.3</v>
      </c>
      <c r="H4" s="3">
        <v>11.3</v>
      </c>
      <c r="I4" s="3">
        <v>14.7</v>
      </c>
      <c r="J4" s="3">
        <v>14.7</v>
      </c>
      <c r="K4" s="3">
        <v>18.2</v>
      </c>
      <c r="L4" s="3">
        <v>16.5</v>
      </c>
      <c r="M4" s="3">
        <v>13</v>
      </c>
      <c r="N4" s="3">
        <v>10.3</v>
      </c>
      <c r="O4" s="3">
        <v>7.5</v>
      </c>
      <c r="P4" s="3">
        <v>11.7</v>
      </c>
      <c r="Q4" s="3">
        <v>12.7</v>
      </c>
      <c r="R4" s="3">
        <v>10.4</v>
      </c>
      <c r="S4" s="3">
        <v>14.6</v>
      </c>
      <c r="T4" s="3">
        <v>11.6</v>
      </c>
      <c r="U4" s="3">
        <v>9.5</v>
      </c>
      <c r="V4" s="3">
        <v>10.9</v>
      </c>
      <c r="W4" s="3">
        <v>9.9</v>
      </c>
      <c r="X4" s="3">
        <v>12.5</v>
      </c>
      <c r="Y4" s="3">
        <v>12.4</v>
      </c>
      <c r="Z4" s="3">
        <v>13.6</v>
      </c>
      <c r="AA4" s="3">
        <v>11.17</v>
      </c>
      <c r="AB4" s="3">
        <v>13.26</v>
      </c>
      <c r="AC4" s="3">
        <v>9.33</v>
      </c>
      <c r="AD4">
        <v>13.48</v>
      </c>
    </row>
    <row r="5" spans="1:30" ht="14.25">
      <c r="A5" s="2" t="s">
        <v>1</v>
      </c>
      <c r="B5" s="3">
        <v>6</v>
      </c>
      <c r="C5" s="3">
        <v>7.1</v>
      </c>
      <c r="D5" s="3">
        <v>11.2</v>
      </c>
      <c r="E5" s="3">
        <v>8</v>
      </c>
      <c r="F5" s="3">
        <v>8.8</v>
      </c>
      <c r="G5" s="3">
        <v>10.1</v>
      </c>
      <c r="H5" s="3">
        <v>6.1</v>
      </c>
      <c r="I5" s="3">
        <v>9.3</v>
      </c>
      <c r="J5" s="3">
        <v>8.1</v>
      </c>
      <c r="K5" s="3">
        <v>11.9</v>
      </c>
      <c r="L5" s="3">
        <v>11.3</v>
      </c>
      <c r="M5" s="3">
        <v>11.5</v>
      </c>
      <c r="N5" s="3">
        <v>9.8</v>
      </c>
      <c r="O5" s="3">
        <v>11.1</v>
      </c>
      <c r="P5" s="3">
        <v>17</v>
      </c>
      <c r="Q5" s="3">
        <v>14.9</v>
      </c>
      <c r="R5" s="3">
        <v>14.5</v>
      </c>
      <c r="S5" s="3">
        <v>17.7</v>
      </c>
      <c r="T5" s="3">
        <v>17</v>
      </c>
      <c r="U5" s="3">
        <v>13.9</v>
      </c>
      <c r="V5" s="3">
        <v>9</v>
      </c>
      <c r="W5" s="3">
        <v>9.7</v>
      </c>
      <c r="X5" s="3">
        <v>12.4</v>
      </c>
      <c r="Y5" s="3">
        <v>12.5</v>
      </c>
      <c r="Z5" s="3">
        <v>11.8</v>
      </c>
      <c r="AA5" s="3">
        <v>18.3</v>
      </c>
      <c r="AB5" s="3">
        <v>13.6</v>
      </c>
      <c r="AC5" s="3">
        <v>12.66</v>
      </c>
      <c r="AD5">
        <v>14.19</v>
      </c>
    </row>
    <row r="6" spans="1:30" ht="14.25">
      <c r="A6" s="2" t="s">
        <v>2</v>
      </c>
      <c r="B6" s="3">
        <v>5</v>
      </c>
      <c r="C6" s="3">
        <v>7.8</v>
      </c>
      <c r="D6" s="3">
        <v>9.2</v>
      </c>
      <c r="E6" s="3">
        <v>9.1</v>
      </c>
      <c r="F6" s="3">
        <v>8.9</v>
      </c>
      <c r="G6" s="3">
        <v>7.2</v>
      </c>
      <c r="H6" s="3">
        <v>6.2</v>
      </c>
      <c r="I6" s="3">
        <v>5.8</v>
      </c>
      <c r="J6" s="3">
        <v>6.1</v>
      </c>
      <c r="K6" s="3">
        <v>8.1</v>
      </c>
      <c r="L6" s="3">
        <v>11.5</v>
      </c>
      <c r="M6" s="3">
        <v>9.7</v>
      </c>
      <c r="N6" s="3">
        <v>11.1</v>
      </c>
      <c r="O6" s="3">
        <v>10.2</v>
      </c>
      <c r="P6" s="3">
        <v>9.7</v>
      </c>
      <c r="Q6" s="3">
        <v>10.2</v>
      </c>
      <c r="R6" s="3">
        <v>11.7</v>
      </c>
      <c r="S6" s="3">
        <v>12.6</v>
      </c>
      <c r="T6" s="3">
        <v>10.1</v>
      </c>
      <c r="U6" s="3">
        <v>8.3</v>
      </c>
      <c r="V6" s="3">
        <v>7.1</v>
      </c>
      <c r="W6" s="3">
        <v>7.6</v>
      </c>
      <c r="X6" s="3">
        <v>7.3</v>
      </c>
      <c r="Y6" s="3">
        <v>6.2</v>
      </c>
      <c r="Z6" s="3">
        <v>7.9</v>
      </c>
      <c r="AA6" s="3">
        <v>9.52</v>
      </c>
      <c r="AB6" s="3">
        <v>6.29</v>
      </c>
      <c r="AC6" s="3">
        <v>5.79</v>
      </c>
      <c r="AD6">
        <v>8.22</v>
      </c>
    </row>
    <row r="7" spans="1:30" ht="14.25">
      <c r="A7" s="2" t="s">
        <v>3</v>
      </c>
      <c r="B7" s="3">
        <v>10.7</v>
      </c>
      <c r="C7" s="3">
        <v>12.1</v>
      </c>
      <c r="D7" s="3">
        <v>15.3</v>
      </c>
      <c r="E7" s="3">
        <v>16</v>
      </c>
      <c r="F7" s="3">
        <v>13.1</v>
      </c>
      <c r="G7" s="3">
        <v>12.6</v>
      </c>
      <c r="H7" s="3">
        <v>9</v>
      </c>
      <c r="I7" s="3">
        <v>7.6</v>
      </c>
      <c r="J7" s="3">
        <v>9.5</v>
      </c>
      <c r="K7" s="3">
        <v>7.3</v>
      </c>
      <c r="L7" s="3">
        <v>9.4</v>
      </c>
      <c r="M7" s="3">
        <v>7.5</v>
      </c>
      <c r="N7" s="3">
        <v>7.4</v>
      </c>
      <c r="O7" s="3">
        <v>9</v>
      </c>
      <c r="P7" s="3">
        <v>9.8</v>
      </c>
      <c r="Q7" s="3">
        <v>9.6</v>
      </c>
      <c r="R7" s="3">
        <v>11.5</v>
      </c>
      <c r="S7" s="3">
        <v>10.6</v>
      </c>
      <c r="T7" s="3">
        <v>9.1</v>
      </c>
      <c r="U7" s="3">
        <v>8.1</v>
      </c>
      <c r="V7" s="3">
        <v>7.5</v>
      </c>
      <c r="W7" s="3">
        <v>10.5</v>
      </c>
      <c r="X7" s="3">
        <v>11.8</v>
      </c>
      <c r="Y7" s="3">
        <v>9.9</v>
      </c>
      <c r="Z7" s="3">
        <v>7.9</v>
      </c>
      <c r="AA7" s="3">
        <v>8.99</v>
      </c>
      <c r="AB7" s="3">
        <v>7.4</v>
      </c>
      <c r="AC7" s="3">
        <v>7.45</v>
      </c>
      <c r="AD7">
        <v>7.14</v>
      </c>
    </row>
    <row r="8" spans="1:30" ht="14.25">
      <c r="A8" s="2" t="s">
        <v>4</v>
      </c>
      <c r="B8" s="3">
        <v>11</v>
      </c>
      <c r="C8" s="3">
        <v>12.1</v>
      </c>
      <c r="D8" s="3">
        <v>10.7</v>
      </c>
      <c r="E8" s="3">
        <v>10.4</v>
      </c>
      <c r="F8" s="3">
        <v>8.6</v>
      </c>
      <c r="G8" s="3">
        <v>6.5</v>
      </c>
      <c r="H8" s="3">
        <v>4.7</v>
      </c>
      <c r="I8" s="3">
        <v>4.1</v>
      </c>
      <c r="J8" s="3">
        <v>5.8</v>
      </c>
      <c r="K8" s="3">
        <v>5</v>
      </c>
      <c r="L8" s="3">
        <v>8.4</v>
      </c>
      <c r="M8" s="3">
        <v>6.8</v>
      </c>
      <c r="N8" s="3">
        <v>5.1</v>
      </c>
      <c r="O8" s="3">
        <v>5.2</v>
      </c>
      <c r="P8" s="3">
        <v>4.9</v>
      </c>
      <c r="Q8" s="3">
        <v>5</v>
      </c>
      <c r="R8" s="3">
        <v>6.3</v>
      </c>
      <c r="S8" s="3">
        <v>7.9</v>
      </c>
      <c r="T8" s="3">
        <v>9.7</v>
      </c>
      <c r="U8" s="3">
        <v>7.3</v>
      </c>
      <c r="V8" s="3">
        <v>6.5</v>
      </c>
      <c r="W8" s="3">
        <v>6.4</v>
      </c>
      <c r="X8" s="3">
        <v>5.4</v>
      </c>
      <c r="Y8" s="3">
        <v>5.2</v>
      </c>
      <c r="Z8" s="3">
        <v>5.3</v>
      </c>
      <c r="AA8" s="3">
        <v>4.79</v>
      </c>
      <c r="AB8" s="3">
        <v>4.83</v>
      </c>
      <c r="AC8" s="3">
        <v>4.05</v>
      </c>
      <c r="AD8">
        <v>4.56</v>
      </c>
    </row>
    <row r="9" spans="1:30" ht="14.25">
      <c r="A9" s="2" t="s">
        <v>5</v>
      </c>
      <c r="B9" s="3">
        <v>10.7</v>
      </c>
      <c r="C9" s="3">
        <v>10.9</v>
      </c>
      <c r="D9" s="3">
        <v>12.1</v>
      </c>
      <c r="E9" s="3">
        <v>11.9</v>
      </c>
      <c r="F9" s="3">
        <v>10.7</v>
      </c>
      <c r="G9" s="3">
        <v>9.6</v>
      </c>
      <c r="H9" s="3">
        <v>8.3</v>
      </c>
      <c r="I9" s="3">
        <v>6.2</v>
      </c>
      <c r="J9" s="3">
        <v>8</v>
      </c>
      <c r="K9" s="3">
        <v>7</v>
      </c>
      <c r="L9" s="3">
        <v>8.3</v>
      </c>
      <c r="M9" s="3">
        <v>7.2</v>
      </c>
      <c r="N9" s="3">
        <v>7.9</v>
      </c>
      <c r="O9" s="3">
        <v>8.3</v>
      </c>
      <c r="P9" s="3">
        <v>8.2</v>
      </c>
      <c r="Q9" s="3">
        <v>9.8</v>
      </c>
      <c r="R9" s="3">
        <v>10.8</v>
      </c>
      <c r="S9" s="3">
        <v>11.2</v>
      </c>
      <c r="T9" s="3">
        <v>11</v>
      </c>
      <c r="U9" s="3">
        <v>10.5</v>
      </c>
      <c r="V9" s="3">
        <v>10.2</v>
      </c>
      <c r="W9" s="3">
        <v>9.9</v>
      </c>
      <c r="X9" s="8">
        <f>(64366/7029768)*1000</f>
        <v>9.156205439496723</v>
      </c>
      <c r="Y9" s="3">
        <v>9.3</v>
      </c>
      <c r="Z9" s="3">
        <v>9.2</v>
      </c>
      <c r="AA9" s="3">
        <v>9.13</v>
      </c>
      <c r="AB9" s="3">
        <v>7.92</v>
      </c>
      <c r="AC9">
        <v>8.49</v>
      </c>
      <c r="AD9">
        <v>8.75</v>
      </c>
    </row>
    <row r="10" spans="1:30" ht="14.25">
      <c r="A10" s="2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>
        <v>11</v>
      </c>
      <c r="T10" s="3">
        <v>10</v>
      </c>
      <c r="U10" s="3">
        <v>10</v>
      </c>
      <c r="V10" s="3">
        <v>9</v>
      </c>
      <c r="W10" s="3">
        <v>9</v>
      </c>
      <c r="X10" s="3">
        <v>9</v>
      </c>
      <c r="Y10" s="3">
        <v>10</v>
      </c>
      <c r="Z10" s="3">
        <v>10</v>
      </c>
      <c r="AA10" s="3">
        <v>10</v>
      </c>
      <c r="AB10" s="3">
        <v>10</v>
      </c>
      <c r="AC10" s="3">
        <v>10</v>
      </c>
      <c r="AD10" s="3">
        <v>10</v>
      </c>
    </row>
    <row r="11" spans="1:27" ht="14.2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4.25">
      <c r="A12" s="2" t="s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ht="12.75">
      <c r="A13" s="1" t="s">
        <v>19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55"/>
  <sheetViews>
    <sheetView zoomScale="70" zoomScaleNormal="70" zoomScalePageLayoutView="0" workbookViewId="0" topLeftCell="A4">
      <selection activeCell="AR26" sqref="AR26"/>
    </sheetView>
  </sheetViews>
  <sheetFormatPr defaultColWidth="9.140625" defaultRowHeight="12.75"/>
  <cols>
    <col min="1" max="1" width="18.421875" style="1" customWidth="1"/>
    <col min="2" max="18" width="0" style="0" hidden="1" customWidth="1"/>
    <col min="19" max="19" width="9.57421875" style="0" bestFit="1" customWidth="1"/>
    <col min="20" max="21" width="9.8515625" style="0" bestFit="1" customWidth="1"/>
    <col min="23" max="25" width="9.421875" style="0" bestFit="1" customWidth="1"/>
  </cols>
  <sheetData>
    <row r="1" spans="1:27" ht="14.25">
      <c r="A1" s="2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4.25">
      <c r="A2" s="2" t="s">
        <v>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4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4.25">
      <c r="A4" s="2" t="s">
        <v>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5" s="1" customFormat="1" ht="14.25">
      <c r="A5" s="2"/>
      <c r="B5" s="2">
        <v>1990</v>
      </c>
      <c r="C5" s="2">
        <v>1991</v>
      </c>
      <c r="D5" s="2">
        <v>1992</v>
      </c>
      <c r="E5" s="2">
        <v>1993</v>
      </c>
      <c r="F5" s="2">
        <v>1994</v>
      </c>
      <c r="G5" s="2">
        <v>1995</v>
      </c>
      <c r="H5" s="2">
        <v>1996</v>
      </c>
      <c r="I5" s="2">
        <v>1997</v>
      </c>
      <c r="J5" s="2">
        <v>1998</v>
      </c>
      <c r="K5" s="2">
        <v>1999</v>
      </c>
      <c r="L5" s="2">
        <v>2000</v>
      </c>
      <c r="M5" s="2">
        <v>2001</v>
      </c>
      <c r="N5" s="2">
        <v>2002</v>
      </c>
      <c r="O5" s="2">
        <v>2003</v>
      </c>
      <c r="P5" s="2">
        <v>2004</v>
      </c>
      <c r="Q5" s="2">
        <v>2005</v>
      </c>
      <c r="R5" s="2">
        <v>2006</v>
      </c>
      <c r="S5" s="2">
        <v>2012</v>
      </c>
      <c r="T5" s="2">
        <v>2013</v>
      </c>
      <c r="U5" s="2">
        <v>2014</v>
      </c>
      <c r="V5" s="2">
        <v>2015</v>
      </c>
      <c r="W5" s="2">
        <v>2016</v>
      </c>
      <c r="X5" s="2">
        <v>2017</v>
      </c>
      <c r="Y5" s="2">
        <v>2018</v>
      </c>
    </row>
    <row r="6" spans="1:25" ht="14.25">
      <c r="A6" s="2" t="s">
        <v>10</v>
      </c>
      <c r="B6" s="3">
        <v>17.3</v>
      </c>
      <c r="C6" s="3">
        <v>21.5</v>
      </c>
      <c r="D6" s="3">
        <v>20</v>
      </c>
      <c r="E6" s="3">
        <v>23.2</v>
      </c>
      <c r="F6" s="3">
        <v>16.4</v>
      </c>
      <c r="G6" s="3">
        <v>15.3</v>
      </c>
      <c r="H6" s="3">
        <v>11.3</v>
      </c>
      <c r="I6" s="3">
        <v>14.7</v>
      </c>
      <c r="J6" s="3">
        <v>14.7</v>
      </c>
      <c r="K6" s="3">
        <v>18.2</v>
      </c>
      <c r="L6" s="3">
        <v>16.5</v>
      </c>
      <c r="M6" s="3">
        <v>13</v>
      </c>
      <c r="N6" s="3">
        <v>10.3</v>
      </c>
      <c r="O6" s="3">
        <v>7.5</v>
      </c>
      <c r="P6" s="3">
        <v>11.7</v>
      </c>
      <c r="Q6" s="3">
        <v>12.7</v>
      </c>
      <c r="R6" s="3">
        <v>10.4</v>
      </c>
      <c r="S6" s="4">
        <v>595</v>
      </c>
      <c r="T6" s="4">
        <v>501</v>
      </c>
      <c r="U6" s="4">
        <v>352</v>
      </c>
      <c r="V6" s="3">
        <v>489</v>
      </c>
      <c r="W6" s="4">
        <v>382</v>
      </c>
      <c r="X6" s="4">
        <v>490</v>
      </c>
      <c r="Y6" s="4">
        <v>414</v>
      </c>
    </row>
    <row r="7" spans="1:25" ht="14.25">
      <c r="A7" s="2" t="s">
        <v>11</v>
      </c>
      <c r="B7" s="3">
        <v>6</v>
      </c>
      <c r="C7" s="3">
        <v>7.1</v>
      </c>
      <c r="D7" s="3">
        <v>11.2</v>
      </c>
      <c r="E7" s="3">
        <v>8</v>
      </c>
      <c r="F7" s="3">
        <v>8.8</v>
      </c>
      <c r="G7" s="3">
        <v>10.1</v>
      </c>
      <c r="H7" s="3">
        <v>6.1</v>
      </c>
      <c r="I7" s="3">
        <v>9.3</v>
      </c>
      <c r="J7" s="3">
        <v>8.1</v>
      </c>
      <c r="K7" s="3">
        <v>11.9</v>
      </c>
      <c r="L7" s="3">
        <v>11.3</v>
      </c>
      <c r="M7" s="3">
        <v>11.5</v>
      </c>
      <c r="N7" s="3">
        <v>9.8</v>
      </c>
      <c r="O7" s="3">
        <v>11.1</v>
      </c>
      <c r="P7" s="3">
        <v>17</v>
      </c>
      <c r="Q7" s="3">
        <v>14.9</v>
      </c>
      <c r="R7" s="3">
        <v>14.5</v>
      </c>
      <c r="S7" s="4">
        <v>581</v>
      </c>
      <c r="T7" s="4">
        <v>505</v>
      </c>
      <c r="U7" s="4">
        <v>427</v>
      </c>
      <c r="V7" s="3">
        <v>446</v>
      </c>
      <c r="W7" s="4">
        <v>336</v>
      </c>
      <c r="X7" s="4">
        <v>370</v>
      </c>
      <c r="Y7" s="4">
        <v>405</v>
      </c>
    </row>
    <row r="8" spans="1:25" ht="14.25">
      <c r="A8" s="2" t="s">
        <v>12</v>
      </c>
      <c r="B8" s="3">
        <v>5</v>
      </c>
      <c r="C8" s="3">
        <v>7.8</v>
      </c>
      <c r="D8" s="3">
        <v>9.2</v>
      </c>
      <c r="E8" s="3">
        <v>9.1</v>
      </c>
      <c r="F8" s="3">
        <v>8.9</v>
      </c>
      <c r="G8" s="3">
        <v>7.2</v>
      </c>
      <c r="H8" s="3">
        <v>6.2</v>
      </c>
      <c r="I8" s="3">
        <v>5.8</v>
      </c>
      <c r="J8" s="3">
        <v>6.1</v>
      </c>
      <c r="K8" s="3">
        <v>8.1</v>
      </c>
      <c r="L8" s="3">
        <v>11.5</v>
      </c>
      <c r="M8" s="3">
        <v>9.7</v>
      </c>
      <c r="N8" s="3">
        <v>11.1</v>
      </c>
      <c r="O8" s="3">
        <v>10.2</v>
      </c>
      <c r="P8" s="3">
        <v>9.7</v>
      </c>
      <c r="Q8" s="3">
        <v>10.2</v>
      </c>
      <c r="R8" s="3">
        <v>11.7</v>
      </c>
      <c r="S8" s="4">
        <v>1725</v>
      </c>
      <c r="T8" s="4">
        <v>1500</v>
      </c>
      <c r="U8" s="4">
        <v>1281</v>
      </c>
      <c r="V8" s="3">
        <v>1441</v>
      </c>
      <c r="W8" s="4">
        <v>1275</v>
      </c>
      <c r="X8" s="4">
        <v>1195</v>
      </c>
      <c r="Y8" s="4">
        <v>1207</v>
      </c>
    </row>
    <row r="9" spans="1:22" ht="14.25">
      <c r="A9" s="2" t="s">
        <v>13</v>
      </c>
      <c r="B9" s="3">
        <v>10.7</v>
      </c>
      <c r="C9" s="3">
        <v>12.1</v>
      </c>
      <c r="D9" s="3">
        <v>15.3</v>
      </c>
      <c r="E9" s="3">
        <v>16</v>
      </c>
      <c r="F9" s="3">
        <v>13.1</v>
      </c>
      <c r="G9" s="3">
        <v>12.6</v>
      </c>
      <c r="H9" s="3">
        <v>9</v>
      </c>
      <c r="I9" s="3">
        <v>7.6</v>
      </c>
      <c r="J9" s="3">
        <v>9.5</v>
      </c>
      <c r="K9" s="3">
        <v>7.3</v>
      </c>
      <c r="L9" s="3">
        <v>9.4</v>
      </c>
      <c r="M9" s="3">
        <v>7.5</v>
      </c>
      <c r="N9" s="3">
        <v>7.4</v>
      </c>
      <c r="O9" s="3">
        <v>9</v>
      </c>
      <c r="P9" s="3">
        <v>9.8</v>
      </c>
      <c r="Q9" s="3">
        <v>9.6</v>
      </c>
      <c r="R9" s="3">
        <v>11.5</v>
      </c>
      <c r="S9" s="4">
        <v>2</v>
      </c>
      <c r="T9" s="4">
        <v>1</v>
      </c>
      <c r="U9" s="4">
        <v>0</v>
      </c>
      <c r="V9" s="3"/>
    </row>
    <row r="10" spans="1:25" ht="14.25">
      <c r="A10" s="2" t="s">
        <v>14</v>
      </c>
      <c r="B10" s="3">
        <v>11</v>
      </c>
      <c r="C10" s="3">
        <v>12.1</v>
      </c>
      <c r="D10" s="3">
        <v>10.7</v>
      </c>
      <c r="E10" s="3">
        <v>10.4</v>
      </c>
      <c r="F10" s="3">
        <v>8.6</v>
      </c>
      <c r="G10" s="3">
        <v>6.5</v>
      </c>
      <c r="H10" s="3">
        <v>4.7</v>
      </c>
      <c r="I10" s="3">
        <v>4.1</v>
      </c>
      <c r="J10" s="3">
        <v>5.8</v>
      </c>
      <c r="K10" s="3">
        <v>5</v>
      </c>
      <c r="L10" s="3">
        <v>8.4</v>
      </c>
      <c r="M10" s="3">
        <v>6.8</v>
      </c>
      <c r="N10" s="3">
        <v>5.1</v>
      </c>
      <c r="O10" s="3">
        <v>5.2</v>
      </c>
      <c r="P10" s="3">
        <v>4.9</v>
      </c>
      <c r="Q10" s="3">
        <v>5</v>
      </c>
      <c r="R10" s="3">
        <v>6.3</v>
      </c>
      <c r="S10" s="4">
        <v>130</v>
      </c>
      <c r="T10" s="4">
        <v>119</v>
      </c>
      <c r="U10" s="4">
        <v>82</v>
      </c>
      <c r="V10" s="3">
        <v>103</v>
      </c>
      <c r="W10" s="4">
        <v>93</v>
      </c>
      <c r="X10" s="4">
        <v>95</v>
      </c>
      <c r="Y10" s="4">
        <v>84</v>
      </c>
    </row>
    <row r="11" spans="1:25" ht="14.25">
      <c r="A11" s="2" t="s">
        <v>15</v>
      </c>
      <c r="B11" s="3">
        <v>10.7</v>
      </c>
      <c r="C11" s="3">
        <v>10.9</v>
      </c>
      <c r="D11" s="3">
        <v>12.1</v>
      </c>
      <c r="E11" s="3">
        <v>11.9</v>
      </c>
      <c r="F11" s="3">
        <v>10.7</v>
      </c>
      <c r="G11" s="3">
        <v>9.6</v>
      </c>
      <c r="H11" s="3">
        <v>8.3</v>
      </c>
      <c r="I11" s="3">
        <v>6.2</v>
      </c>
      <c r="J11" s="3">
        <v>8</v>
      </c>
      <c r="K11" s="3">
        <v>7</v>
      </c>
      <c r="L11" s="3">
        <v>8.3</v>
      </c>
      <c r="M11" s="3">
        <v>7.2</v>
      </c>
      <c r="N11" s="3">
        <v>7.9</v>
      </c>
      <c r="O11" s="3">
        <v>8.3</v>
      </c>
      <c r="P11" s="3">
        <v>8.2</v>
      </c>
      <c r="Q11" s="3">
        <v>9.8</v>
      </c>
      <c r="R11" s="3">
        <v>10.8</v>
      </c>
      <c r="S11" s="4">
        <v>3045</v>
      </c>
      <c r="T11" s="4">
        <v>2645</v>
      </c>
      <c r="U11" s="4">
        <v>2157</v>
      </c>
      <c r="V11" s="3">
        <v>2495</v>
      </c>
      <c r="W11" s="4">
        <v>2105</v>
      </c>
      <c r="X11" s="4">
        <v>2172</v>
      </c>
      <c r="Y11" s="4">
        <v>2128</v>
      </c>
    </row>
    <row r="12" spans="1:22" ht="14.2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7" ht="14.25">
      <c r="A13" s="2" t="s">
        <v>16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 t="s">
        <v>25</v>
      </c>
      <c r="U13" s="3"/>
      <c r="V13" s="3"/>
      <c r="W13" s="3"/>
      <c r="X13" s="3"/>
      <c r="Y13" s="3"/>
      <c r="Z13" s="3"/>
      <c r="AA13" s="3"/>
    </row>
    <row r="14" spans="1:27" ht="14.25">
      <c r="A14" s="2"/>
      <c r="B14" s="2">
        <v>1990</v>
      </c>
      <c r="C14" s="2">
        <v>1991</v>
      </c>
      <c r="D14" s="2">
        <v>1992</v>
      </c>
      <c r="E14" s="2">
        <v>1993</v>
      </c>
      <c r="F14" s="2">
        <v>1994</v>
      </c>
      <c r="G14" s="2">
        <v>1995</v>
      </c>
      <c r="H14" s="2">
        <v>1996</v>
      </c>
      <c r="I14" s="2">
        <v>1997</v>
      </c>
      <c r="J14" s="2">
        <v>1998</v>
      </c>
      <c r="K14" s="2">
        <v>1999</v>
      </c>
      <c r="L14" s="2">
        <v>2000</v>
      </c>
      <c r="M14" s="2">
        <v>2001</v>
      </c>
      <c r="N14" s="2">
        <v>2002</v>
      </c>
      <c r="O14" s="2">
        <v>2003</v>
      </c>
      <c r="P14" s="2">
        <v>2004</v>
      </c>
      <c r="Q14" s="2">
        <v>2005</v>
      </c>
      <c r="R14" s="2">
        <v>2006</v>
      </c>
      <c r="S14" s="2">
        <v>2012</v>
      </c>
      <c r="T14" s="2">
        <v>2013</v>
      </c>
      <c r="U14" s="2">
        <v>2014</v>
      </c>
      <c r="V14" s="9">
        <v>2015</v>
      </c>
      <c r="W14" s="9">
        <v>2016</v>
      </c>
      <c r="X14" s="9">
        <v>2017</v>
      </c>
      <c r="Y14" s="9">
        <v>2018</v>
      </c>
      <c r="Z14" s="3"/>
      <c r="AA14" s="3"/>
    </row>
    <row r="15" spans="1:25" ht="14.25">
      <c r="A15" s="2" t="s">
        <v>10</v>
      </c>
      <c r="B15" s="3">
        <v>17.3</v>
      </c>
      <c r="C15" s="3">
        <v>21.5</v>
      </c>
      <c r="D15" s="3">
        <v>20</v>
      </c>
      <c r="E15" s="3">
        <v>23.2</v>
      </c>
      <c r="F15" s="3">
        <v>16.4</v>
      </c>
      <c r="G15" s="3">
        <v>15.3</v>
      </c>
      <c r="H15" s="3">
        <v>11.3</v>
      </c>
      <c r="I15" s="3">
        <v>14.7</v>
      </c>
      <c r="J15" s="3">
        <v>14.7</v>
      </c>
      <c r="K15" s="3">
        <v>18.2</v>
      </c>
      <c r="L15" s="3">
        <v>16.5</v>
      </c>
      <c r="M15" s="3">
        <v>13</v>
      </c>
      <c r="N15" s="3">
        <v>10.3</v>
      </c>
      <c r="O15" s="3">
        <v>7.5</v>
      </c>
      <c r="P15" s="3">
        <v>11.7</v>
      </c>
      <c r="Q15" s="3">
        <v>12.7</v>
      </c>
      <c r="R15" s="3">
        <v>10.4</v>
      </c>
      <c r="S15" s="4">
        <v>22058</v>
      </c>
      <c r="T15" s="4">
        <v>22212</v>
      </c>
      <c r="U15" s="4">
        <v>22416</v>
      </c>
      <c r="V15" s="4">
        <v>22587</v>
      </c>
      <c r="W15" s="4">
        <v>22790</v>
      </c>
      <c r="X15" s="4">
        <v>22973</v>
      </c>
      <c r="Y15" s="4">
        <v>23140</v>
      </c>
    </row>
    <row r="16" spans="1:25" ht="14.25">
      <c r="A16" s="2" t="s">
        <v>11</v>
      </c>
      <c r="B16" s="3">
        <v>6</v>
      </c>
      <c r="C16" s="3">
        <v>7.1</v>
      </c>
      <c r="D16" s="3">
        <v>11.2</v>
      </c>
      <c r="E16" s="3">
        <v>8</v>
      </c>
      <c r="F16" s="3">
        <v>8.8</v>
      </c>
      <c r="G16" s="3">
        <v>10.1</v>
      </c>
      <c r="H16" s="3">
        <v>6.1</v>
      </c>
      <c r="I16" s="3">
        <v>9.3</v>
      </c>
      <c r="J16" s="3">
        <v>8.1</v>
      </c>
      <c r="K16" s="3">
        <v>11.9</v>
      </c>
      <c r="L16" s="3">
        <v>11.3</v>
      </c>
      <c r="M16" s="3">
        <v>11.5</v>
      </c>
      <c r="N16" s="3">
        <v>9.8</v>
      </c>
      <c r="O16" s="3">
        <v>11.1</v>
      </c>
      <c r="P16" s="3">
        <v>17</v>
      </c>
      <c r="Q16" s="3">
        <v>14.9</v>
      </c>
      <c r="R16" s="3">
        <v>14.5</v>
      </c>
      <c r="S16" s="4">
        <v>90091</v>
      </c>
      <c r="T16" s="4">
        <v>91666</v>
      </c>
      <c r="U16" s="4">
        <v>93140</v>
      </c>
      <c r="V16" s="4">
        <v>94715</v>
      </c>
      <c r="W16" s="4">
        <v>96361</v>
      </c>
      <c r="X16" s="4">
        <v>97955</v>
      </c>
      <c r="Y16" s="4">
        <v>99365</v>
      </c>
    </row>
    <row r="17" spans="1:25" ht="14.25">
      <c r="A17" s="2" t="s">
        <v>12</v>
      </c>
      <c r="B17" s="3">
        <v>5</v>
      </c>
      <c r="C17" s="3">
        <v>7.8</v>
      </c>
      <c r="D17" s="3">
        <v>9.2</v>
      </c>
      <c r="E17" s="3">
        <v>9.1</v>
      </c>
      <c r="F17" s="3">
        <v>8.9</v>
      </c>
      <c r="G17" s="3">
        <v>7.2</v>
      </c>
      <c r="H17" s="3">
        <v>6.2</v>
      </c>
      <c r="I17" s="3">
        <v>5.8</v>
      </c>
      <c r="J17" s="3">
        <v>6.1</v>
      </c>
      <c r="K17" s="3">
        <v>8.1</v>
      </c>
      <c r="L17" s="3">
        <v>11.5</v>
      </c>
      <c r="M17" s="3">
        <v>9.7</v>
      </c>
      <c r="N17" s="3">
        <v>11.1</v>
      </c>
      <c r="O17" s="3">
        <v>10.2</v>
      </c>
      <c r="P17" s="3">
        <v>9.7</v>
      </c>
      <c r="Q17" s="3">
        <v>10.2</v>
      </c>
      <c r="R17" s="3">
        <v>11.7</v>
      </c>
      <c r="S17" s="4">
        <v>118803</v>
      </c>
      <c r="T17" s="4">
        <v>120962</v>
      </c>
      <c r="U17" s="4">
        <v>123082</v>
      </c>
      <c r="V17" s="4">
        <v>125213</v>
      </c>
      <c r="W17" s="4">
        <v>127182</v>
      </c>
      <c r="X17" s="4">
        <v>128931</v>
      </c>
      <c r="Y17" s="4">
        <v>130284</v>
      </c>
    </row>
    <row r="18" spans="1:25" ht="14.25">
      <c r="A18" s="2" t="s">
        <v>13</v>
      </c>
      <c r="B18" s="3">
        <v>10.7</v>
      </c>
      <c r="C18" s="3">
        <v>12.1</v>
      </c>
      <c r="D18" s="3">
        <v>15.3</v>
      </c>
      <c r="E18" s="3">
        <v>16</v>
      </c>
      <c r="F18" s="3">
        <v>13.1</v>
      </c>
      <c r="G18" s="3">
        <v>12.6</v>
      </c>
      <c r="H18" s="3">
        <v>9</v>
      </c>
      <c r="I18" s="3">
        <v>7.6</v>
      </c>
      <c r="J18" s="3">
        <v>9.5</v>
      </c>
      <c r="K18" s="3">
        <v>7.3</v>
      </c>
      <c r="L18" s="3">
        <v>9.4</v>
      </c>
      <c r="M18" s="3">
        <v>7.5</v>
      </c>
      <c r="N18" s="3">
        <v>7.4</v>
      </c>
      <c r="O18" s="3">
        <v>9</v>
      </c>
      <c r="P18" s="3">
        <v>9.8</v>
      </c>
      <c r="Q18" s="3">
        <v>9.6</v>
      </c>
      <c r="R18" s="3">
        <v>11.5</v>
      </c>
      <c r="S18" s="4">
        <v>542</v>
      </c>
      <c r="T18" s="4">
        <v>567</v>
      </c>
      <c r="U18" s="4">
        <v>594</v>
      </c>
      <c r="V18" s="4"/>
      <c r="W18" s="4"/>
      <c r="X18" s="4"/>
      <c r="Y18" s="4"/>
    </row>
    <row r="19" spans="1:25" ht="14.25">
      <c r="A19" s="2" t="s">
        <v>14</v>
      </c>
      <c r="B19" s="3">
        <v>11</v>
      </c>
      <c r="C19" s="3">
        <v>12.1</v>
      </c>
      <c r="D19" s="3">
        <v>10.7</v>
      </c>
      <c r="E19" s="3">
        <v>10.4</v>
      </c>
      <c r="F19" s="3">
        <v>8.6</v>
      </c>
      <c r="G19" s="3">
        <v>6.5</v>
      </c>
      <c r="H19" s="3">
        <v>4.7</v>
      </c>
      <c r="I19" s="3">
        <v>4.1</v>
      </c>
      <c r="J19" s="3">
        <v>5.8</v>
      </c>
      <c r="K19" s="3">
        <v>5</v>
      </c>
      <c r="L19" s="3">
        <v>8.4</v>
      </c>
      <c r="M19" s="3">
        <v>6.8</v>
      </c>
      <c r="N19" s="3">
        <v>5.1</v>
      </c>
      <c r="O19" s="3">
        <v>5.2</v>
      </c>
      <c r="P19" s="3">
        <v>4.9</v>
      </c>
      <c r="Q19" s="3">
        <v>5</v>
      </c>
      <c r="R19" s="3">
        <v>6.3</v>
      </c>
      <c r="S19" s="4">
        <v>22083</v>
      </c>
      <c r="T19" s="4">
        <v>22988</v>
      </c>
      <c r="U19" s="4">
        <v>23914</v>
      </c>
      <c r="V19" s="4">
        <v>24817</v>
      </c>
      <c r="W19" s="4">
        <v>25688</v>
      </c>
      <c r="X19" s="4">
        <v>26602</v>
      </c>
      <c r="Y19" s="4">
        <v>27489</v>
      </c>
    </row>
    <row r="20" spans="1:25" ht="14.25">
      <c r="A20" s="2" t="s">
        <v>15</v>
      </c>
      <c r="B20" s="3">
        <v>10.7</v>
      </c>
      <c r="C20" s="3">
        <v>10.9</v>
      </c>
      <c r="D20" s="3">
        <v>12.1</v>
      </c>
      <c r="E20" s="3">
        <v>11.9</v>
      </c>
      <c r="F20" s="3">
        <v>10.7</v>
      </c>
      <c r="G20" s="3">
        <v>9.6</v>
      </c>
      <c r="H20" s="3">
        <v>8.3</v>
      </c>
      <c r="I20" s="3">
        <v>6.2</v>
      </c>
      <c r="J20" s="3">
        <v>8</v>
      </c>
      <c r="K20" s="3">
        <v>7</v>
      </c>
      <c r="L20" s="3">
        <v>8.3</v>
      </c>
      <c r="M20" s="3">
        <v>7.2</v>
      </c>
      <c r="N20" s="3">
        <v>7.9</v>
      </c>
      <c r="O20" s="3">
        <v>8.3</v>
      </c>
      <c r="P20" s="3">
        <v>8.2</v>
      </c>
      <c r="Q20" s="3">
        <v>9.8</v>
      </c>
      <c r="R20" s="3">
        <v>10.8</v>
      </c>
      <c r="S20" s="4">
        <v>253035</v>
      </c>
      <c r="T20" s="4">
        <v>257828</v>
      </c>
      <c r="U20" s="4">
        <v>262552</v>
      </c>
      <c r="V20" s="4">
        <v>267332</v>
      </c>
      <c r="W20" s="4">
        <v>272021</v>
      </c>
      <c r="X20" s="4">
        <v>276461</v>
      </c>
      <c r="Y20" s="4">
        <v>280278</v>
      </c>
    </row>
    <row r="21" ht="12.75">
      <c r="U21" s="5"/>
    </row>
    <row r="22" spans="1:29" ht="14.25">
      <c r="A22" s="2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 t="s">
        <v>28</v>
      </c>
      <c r="T22" s="3"/>
      <c r="U22" s="3"/>
      <c r="AA22" s="2" t="s">
        <v>17</v>
      </c>
      <c r="AC22" t="s">
        <v>27</v>
      </c>
    </row>
    <row r="23" spans="1:34" ht="14.25">
      <c r="A23" s="2"/>
      <c r="B23" s="2">
        <v>1990</v>
      </c>
      <c r="C23" s="2">
        <v>1991</v>
      </c>
      <c r="D23" s="2">
        <v>1992</v>
      </c>
      <c r="E23" s="2">
        <v>1993</v>
      </c>
      <c r="F23" s="2">
        <v>1994</v>
      </c>
      <c r="G23" s="2">
        <v>1995</v>
      </c>
      <c r="H23" s="2">
        <v>1996</v>
      </c>
      <c r="I23" s="2">
        <v>1997</v>
      </c>
      <c r="J23" s="2">
        <v>1998</v>
      </c>
      <c r="K23" s="2">
        <v>1999</v>
      </c>
      <c r="L23" s="2">
        <v>2000</v>
      </c>
      <c r="M23" s="2">
        <v>2001</v>
      </c>
      <c r="N23" s="2">
        <v>2002</v>
      </c>
      <c r="O23" s="2">
        <v>2003</v>
      </c>
      <c r="P23" s="2">
        <v>2004</v>
      </c>
      <c r="Q23" s="2">
        <v>2005</v>
      </c>
      <c r="R23" s="2">
        <v>2006</v>
      </c>
      <c r="S23" s="2">
        <v>2012</v>
      </c>
      <c r="T23" s="2">
        <v>2013</v>
      </c>
      <c r="U23" s="2">
        <v>2014</v>
      </c>
      <c r="V23" s="9">
        <v>2015</v>
      </c>
      <c r="W23" s="9">
        <v>2016</v>
      </c>
      <c r="X23" s="9">
        <v>2017</v>
      </c>
      <c r="Y23" s="9">
        <v>2018</v>
      </c>
      <c r="AA23" s="2"/>
      <c r="AB23" s="2">
        <v>2012</v>
      </c>
      <c r="AC23" s="2">
        <v>2013</v>
      </c>
      <c r="AD23" s="2">
        <v>2014</v>
      </c>
      <c r="AE23" s="9">
        <v>2015</v>
      </c>
      <c r="AF23" s="9">
        <v>2016</v>
      </c>
      <c r="AG23" s="9">
        <v>2017</v>
      </c>
      <c r="AH23" s="9">
        <v>2018</v>
      </c>
    </row>
    <row r="24" spans="1:34" ht="14.25">
      <c r="A24" s="2" t="s">
        <v>10</v>
      </c>
      <c r="B24" s="3">
        <v>17.3</v>
      </c>
      <c r="C24" s="3">
        <v>21.5</v>
      </c>
      <c r="D24" s="3">
        <v>20</v>
      </c>
      <c r="E24" s="3">
        <v>23.2</v>
      </c>
      <c r="F24" s="3">
        <v>16.4</v>
      </c>
      <c r="G24" s="3">
        <v>15.3</v>
      </c>
      <c r="H24" s="3">
        <v>11.3</v>
      </c>
      <c r="I24" s="3">
        <v>14.7</v>
      </c>
      <c r="J24" s="3">
        <v>14.7</v>
      </c>
      <c r="K24" s="3">
        <v>18.2</v>
      </c>
      <c r="L24" s="3">
        <v>16.5</v>
      </c>
      <c r="M24" s="3">
        <v>13</v>
      </c>
      <c r="N24" s="3">
        <v>10.3</v>
      </c>
      <c r="O24" s="3">
        <v>7.5</v>
      </c>
      <c r="P24" s="3">
        <v>11.7</v>
      </c>
      <c r="Q24" s="3">
        <v>12.7</v>
      </c>
      <c r="R24" s="3">
        <v>10.4</v>
      </c>
      <c r="S24" s="10">
        <f>(S6/S15)*1000</f>
        <v>26.974340375374013</v>
      </c>
      <c r="T24" s="10">
        <f>(T6/T15)*1000</f>
        <v>22.55537547271745</v>
      </c>
      <c r="U24" s="10">
        <f>(U6/U15)*1000</f>
        <v>15.703069236259815</v>
      </c>
      <c r="V24" s="10">
        <f>(V6/V15)*1000</f>
        <v>21.649621463673796</v>
      </c>
      <c r="W24" s="10">
        <f>(W6/W15)*1000</f>
        <v>16.761737604212374</v>
      </c>
      <c r="X24" s="10">
        <f>(X6/X15)*1000</f>
        <v>21.3293866713098</v>
      </c>
      <c r="Y24" s="10">
        <f>(Y6/Y15)*1000</f>
        <v>17.891097666378567</v>
      </c>
      <c r="AA24" s="2" t="s">
        <v>10</v>
      </c>
      <c r="AB24" s="11">
        <v>2.31</v>
      </c>
      <c r="AC24" s="11">
        <v>1.9</v>
      </c>
      <c r="AD24" s="11">
        <v>1.3</v>
      </c>
      <c r="AE24" s="11">
        <v>1.76</v>
      </c>
      <c r="AF24" s="11">
        <v>1.34</v>
      </c>
      <c r="AG24" s="11">
        <v>1.68</v>
      </c>
      <c r="AH24" s="11">
        <v>1.39</v>
      </c>
    </row>
    <row r="25" spans="1:34" ht="14.25">
      <c r="A25" s="2" t="s">
        <v>11</v>
      </c>
      <c r="B25" s="3">
        <v>6</v>
      </c>
      <c r="C25" s="3">
        <v>7.1</v>
      </c>
      <c r="D25" s="3">
        <v>11.2</v>
      </c>
      <c r="E25" s="3">
        <v>8</v>
      </c>
      <c r="F25" s="3">
        <v>8.8</v>
      </c>
      <c r="G25" s="3">
        <v>10.1</v>
      </c>
      <c r="H25" s="3">
        <v>6.1</v>
      </c>
      <c r="I25" s="3">
        <v>9.3</v>
      </c>
      <c r="J25" s="3">
        <v>8.1</v>
      </c>
      <c r="K25" s="3">
        <v>11.9</v>
      </c>
      <c r="L25" s="3">
        <v>11.3</v>
      </c>
      <c r="M25" s="3">
        <v>11.5</v>
      </c>
      <c r="N25" s="3">
        <v>9.8</v>
      </c>
      <c r="O25" s="3">
        <v>11.1</v>
      </c>
      <c r="P25" s="3">
        <v>17</v>
      </c>
      <c r="Q25" s="3">
        <v>14.9</v>
      </c>
      <c r="R25" s="3">
        <v>14.5</v>
      </c>
      <c r="S25" s="4">
        <f>(S7/S16)*1000</f>
        <v>6.449034864747866</v>
      </c>
      <c r="T25" s="12">
        <f>(T7/T16)*1000</f>
        <v>5.509130975498004</v>
      </c>
      <c r="U25" s="4">
        <f>(U7/U16)*1000</f>
        <v>4.584496456946532</v>
      </c>
      <c r="V25" s="4">
        <f>(V7/V16)*1000</f>
        <v>4.70886343240247</v>
      </c>
      <c r="W25" s="4">
        <f>(W7/W16)*1000</f>
        <v>3.486887848818505</v>
      </c>
      <c r="X25" s="4">
        <f>(X7/X16)*1000</f>
        <v>3.777244653157062</v>
      </c>
      <c r="Y25" s="4">
        <f>(Y7/Y16)*1000</f>
        <v>4.075881849745887</v>
      </c>
      <c r="AA25" s="2" t="s">
        <v>11</v>
      </c>
      <c r="AB25" s="12">
        <v>2.26</v>
      </c>
      <c r="AC25" s="12">
        <v>1.91</v>
      </c>
      <c r="AD25" s="12">
        <v>1.58</v>
      </c>
      <c r="AE25" s="12">
        <v>1.61</v>
      </c>
      <c r="AF25" s="12">
        <v>1.18</v>
      </c>
      <c r="AG25" s="12">
        <v>1.27</v>
      </c>
      <c r="AH25" s="12">
        <v>1.36</v>
      </c>
    </row>
    <row r="26" spans="1:34" ht="14.25">
      <c r="A26" s="2" t="s">
        <v>26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4">
        <v>0.05</v>
      </c>
      <c r="T26" s="4"/>
      <c r="U26" s="4"/>
      <c r="V26" s="4"/>
      <c r="W26" s="4"/>
      <c r="X26" s="4"/>
      <c r="Y26" s="4"/>
      <c r="AA26" s="2" t="s">
        <v>26</v>
      </c>
      <c r="AB26" s="12">
        <v>0.05</v>
      </c>
      <c r="AC26" s="12">
        <v>0.07</v>
      </c>
      <c r="AD26" s="12">
        <v>0.06</v>
      </c>
      <c r="AE26" s="12">
        <v>0.06</v>
      </c>
      <c r="AF26" s="12">
        <v>0.07</v>
      </c>
      <c r="AG26" s="12">
        <v>0.08</v>
      </c>
      <c r="AH26" s="12">
        <v>0.06</v>
      </c>
    </row>
    <row r="27" spans="1:34" ht="14.25">
      <c r="A27" s="2" t="s">
        <v>12</v>
      </c>
      <c r="B27" s="3">
        <v>5</v>
      </c>
      <c r="C27" s="3">
        <v>7.8</v>
      </c>
      <c r="D27" s="3">
        <v>9.2</v>
      </c>
      <c r="E27" s="3">
        <v>9.1</v>
      </c>
      <c r="F27" s="3">
        <v>8.9</v>
      </c>
      <c r="G27" s="3">
        <v>7.2</v>
      </c>
      <c r="H27" s="3">
        <v>6.2</v>
      </c>
      <c r="I27" s="3">
        <v>5.8</v>
      </c>
      <c r="J27" s="3">
        <v>6.1</v>
      </c>
      <c r="K27" s="3">
        <v>8.1</v>
      </c>
      <c r="L27" s="3">
        <v>11.5</v>
      </c>
      <c r="M27" s="3">
        <v>9.7</v>
      </c>
      <c r="N27" s="3">
        <v>11.1</v>
      </c>
      <c r="O27" s="3">
        <v>10.2</v>
      </c>
      <c r="P27" s="3">
        <v>9.7</v>
      </c>
      <c r="Q27" s="3">
        <v>10.2</v>
      </c>
      <c r="R27" s="3">
        <v>11.7</v>
      </c>
      <c r="S27" s="4">
        <f>(S8/S17)*1000</f>
        <v>14.519835357692989</v>
      </c>
      <c r="T27" s="4">
        <f>(T8/T17)*1000</f>
        <v>12.40058861460624</v>
      </c>
      <c r="U27" s="4">
        <f>(U8/U17)*1000</f>
        <v>10.407695682553095</v>
      </c>
      <c r="V27" s="4">
        <f>(V8/V17)*1000</f>
        <v>11.508389703944479</v>
      </c>
      <c r="W27" s="4">
        <f>(W8/W17)*1000</f>
        <v>10.025003538236543</v>
      </c>
      <c r="X27" s="4">
        <f>(X8/X17)*1000</f>
        <v>9.268523473796062</v>
      </c>
      <c r="Y27" s="4">
        <f>(Y8/Y17)*1000</f>
        <v>9.264376285652881</v>
      </c>
      <c r="AA27" s="2" t="s">
        <v>12</v>
      </c>
      <c r="AB27" s="12">
        <v>6.71</v>
      </c>
      <c r="AC27" s="12">
        <v>5.68</v>
      </c>
      <c r="AD27" s="12">
        <v>4.73</v>
      </c>
      <c r="AE27" s="12">
        <v>5.19</v>
      </c>
      <c r="AF27" s="12">
        <v>4.48</v>
      </c>
      <c r="AG27" s="12">
        <v>4.1</v>
      </c>
      <c r="AH27" s="12">
        <v>4.05</v>
      </c>
    </row>
    <row r="28" spans="1:34" ht="14.25">
      <c r="A28" s="2" t="s">
        <v>13</v>
      </c>
      <c r="B28" s="3">
        <v>10.7</v>
      </c>
      <c r="C28" s="3">
        <v>12.1</v>
      </c>
      <c r="D28" s="3">
        <v>15.3</v>
      </c>
      <c r="E28" s="3">
        <v>16</v>
      </c>
      <c r="F28" s="3">
        <v>13.1</v>
      </c>
      <c r="G28" s="3">
        <v>12.6</v>
      </c>
      <c r="H28" s="3">
        <v>9</v>
      </c>
      <c r="I28" s="3">
        <v>7.6</v>
      </c>
      <c r="J28" s="3">
        <v>9.5</v>
      </c>
      <c r="K28" s="3">
        <v>7.3</v>
      </c>
      <c r="L28" s="3">
        <v>9.4</v>
      </c>
      <c r="M28" s="3">
        <v>7.5</v>
      </c>
      <c r="N28" s="3">
        <v>7.4</v>
      </c>
      <c r="O28" s="3">
        <v>9</v>
      </c>
      <c r="P28" s="3">
        <v>9.8</v>
      </c>
      <c r="Q28" s="3">
        <v>9.6</v>
      </c>
      <c r="R28" s="3">
        <v>11.5</v>
      </c>
      <c r="S28" s="4">
        <f>(S9/S18)*1000</f>
        <v>3.6900369003690034</v>
      </c>
      <c r="T28" s="4">
        <f>(T9/T18)*1000</f>
        <v>1.763668430335097</v>
      </c>
      <c r="U28" s="4">
        <f>(U9/U18)*1000</f>
        <v>0</v>
      </c>
      <c r="V28" s="4" t="e">
        <f>(V9/V18)*1000</f>
        <v>#DIV/0!</v>
      </c>
      <c r="W28" s="4" t="e">
        <f>(W9/W18)*1000</f>
        <v>#DIV/0!</v>
      </c>
      <c r="X28" s="4" t="e">
        <f>(X9/X18)*1000</f>
        <v>#DIV/0!</v>
      </c>
      <c r="Y28" s="4" t="e">
        <f>(Y9/Y18)*1000</f>
        <v>#DIV/0!</v>
      </c>
      <c r="AA28" s="2" t="s">
        <v>14</v>
      </c>
      <c r="AB28" s="12">
        <v>0.51</v>
      </c>
      <c r="AC28" s="12">
        <v>0.45</v>
      </c>
      <c r="AD28" s="12">
        <v>0.3</v>
      </c>
      <c r="AE28" s="12">
        <v>0.37</v>
      </c>
      <c r="AF28" s="12">
        <v>0.33</v>
      </c>
      <c r="AG28" s="12">
        <v>0.33</v>
      </c>
      <c r="AH28" s="12">
        <v>0.28</v>
      </c>
    </row>
    <row r="29" spans="1:34" ht="14.25">
      <c r="A29" s="2" t="s">
        <v>14</v>
      </c>
      <c r="B29" s="3">
        <v>11</v>
      </c>
      <c r="C29" s="3">
        <v>12.1</v>
      </c>
      <c r="D29" s="3">
        <v>10.7</v>
      </c>
      <c r="E29" s="3">
        <v>10.4</v>
      </c>
      <c r="F29" s="3">
        <v>8.6</v>
      </c>
      <c r="G29" s="3">
        <v>6.5</v>
      </c>
      <c r="H29" s="3">
        <v>4.7</v>
      </c>
      <c r="I29" s="3">
        <v>4.1</v>
      </c>
      <c r="J29" s="3">
        <v>5.8</v>
      </c>
      <c r="K29" s="3">
        <v>5</v>
      </c>
      <c r="L29" s="3">
        <v>8.4</v>
      </c>
      <c r="M29" s="3">
        <v>6.8</v>
      </c>
      <c r="N29" s="3">
        <v>5.1</v>
      </c>
      <c r="O29" s="3">
        <v>5.2</v>
      </c>
      <c r="P29" s="3">
        <v>4.9</v>
      </c>
      <c r="Q29" s="3">
        <v>5</v>
      </c>
      <c r="R29" s="3">
        <v>6.3</v>
      </c>
      <c r="S29" s="4">
        <f>(S10/S19)*1000</f>
        <v>5.886881311416022</v>
      </c>
      <c r="T29" s="4">
        <f>(T10/T19)*1000</f>
        <v>5.176613885505481</v>
      </c>
      <c r="U29" s="4">
        <f>(U10/U19)*1000</f>
        <v>3.428953750940871</v>
      </c>
      <c r="V29" s="4">
        <f>(V10/V19)*1000</f>
        <v>4.150380787363501</v>
      </c>
      <c r="W29" s="4">
        <f>(W10/W19)*1000</f>
        <v>3.620367486764248</v>
      </c>
      <c r="X29" s="4">
        <f>(X10/X19)*1000</f>
        <v>3.571160063153146</v>
      </c>
      <c r="Y29" s="4">
        <f>(Y10/Y19)*1000</f>
        <v>3.0557677616501144</v>
      </c>
      <c r="AA29" s="2" t="s">
        <v>15</v>
      </c>
      <c r="AB29" s="12">
        <v>11.84</v>
      </c>
      <c r="AC29" s="12">
        <v>10.02</v>
      </c>
      <c r="AD29" s="12">
        <v>7.97</v>
      </c>
      <c r="AE29" s="12">
        <v>8.99</v>
      </c>
      <c r="AF29" s="12">
        <v>7.4</v>
      </c>
      <c r="AG29" s="12">
        <v>7.45</v>
      </c>
      <c r="AH29" s="12">
        <v>7.14</v>
      </c>
    </row>
    <row r="30" spans="1:25" ht="14.25">
      <c r="A30" s="2" t="s">
        <v>15</v>
      </c>
      <c r="B30" s="3">
        <v>10.7</v>
      </c>
      <c r="C30" s="3">
        <v>10.9</v>
      </c>
      <c r="D30" s="3">
        <v>12.1</v>
      </c>
      <c r="E30" s="3">
        <v>11.9</v>
      </c>
      <c r="F30" s="3">
        <v>10.7</v>
      </c>
      <c r="G30" s="3">
        <v>9.6</v>
      </c>
      <c r="H30" s="3">
        <v>8.3</v>
      </c>
      <c r="I30" s="3">
        <v>6.2</v>
      </c>
      <c r="J30" s="3">
        <v>8</v>
      </c>
      <c r="K30" s="3">
        <v>7</v>
      </c>
      <c r="L30" s="3">
        <v>8.3</v>
      </c>
      <c r="M30" s="3">
        <v>7.2</v>
      </c>
      <c r="N30" s="3">
        <v>7.9</v>
      </c>
      <c r="O30" s="3">
        <v>8.3</v>
      </c>
      <c r="P30" s="3">
        <v>8.2</v>
      </c>
      <c r="Q30" s="3">
        <v>9.8</v>
      </c>
      <c r="R30" s="3">
        <v>10.8</v>
      </c>
      <c r="S30" s="12">
        <f>(S11/S20)*1000</f>
        <v>12.033908352599441</v>
      </c>
      <c r="T30" s="4">
        <f>(T11/T20)*1000</f>
        <v>10.25877716927564</v>
      </c>
      <c r="U30" s="4">
        <f>(U11/U20)*1000</f>
        <v>8.215515402663092</v>
      </c>
      <c r="V30" s="4">
        <f>(V11/V20)*1000</f>
        <v>9.332964254185807</v>
      </c>
      <c r="W30" s="4">
        <f>(W11/W20)*1000</f>
        <v>7.738373140309021</v>
      </c>
      <c r="X30" s="4">
        <f>(X11/X20)*1000</f>
        <v>7.856442680884465</v>
      </c>
      <c r="Y30" s="4">
        <f>(Y11/Y20)*1000</f>
        <v>7.592461770099687</v>
      </c>
    </row>
    <row r="31" spans="1:22" ht="14.2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/>
      <c r="T31" s="4"/>
      <c r="U31" s="4"/>
      <c r="V31" s="5"/>
    </row>
    <row r="32" spans="1:22" ht="14.2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/>
      <c r="T32" s="4"/>
      <c r="U32" s="4"/>
      <c r="V32" s="5"/>
    </row>
    <row r="33" spans="1:22" ht="14.25">
      <c r="A33" s="2" t="s">
        <v>20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4"/>
      <c r="U33" s="4"/>
      <c r="V33" s="5"/>
    </row>
    <row r="34" spans="1:51" ht="14.2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9">
        <v>2012</v>
      </c>
      <c r="T34" s="9">
        <v>2013</v>
      </c>
      <c r="U34" s="9">
        <v>2014</v>
      </c>
      <c r="V34" s="9">
        <v>2015</v>
      </c>
      <c r="W34" s="9">
        <v>2016</v>
      </c>
      <c r="X34" s="9">
        <v>2017</v>
      </c>
      <c r="Y34" s="9">
        <v>2018</v>
      </c>
      <c r="AS34">
        <v>2012</v>
      </c>
      <c r="AT34">
        <v>2013</v>
      </c>
      <c r="AU34">
        <v>2014</v>
      </c>
      <c r="AV34">
        <v>2015</v>
      </c>
      <c r="AW34">
        <v>2016</v>
      </c>
      <c r="AX34">
        <v>2017</v>
      </c>
      <c r="AY34">
        <v>2018</v>
      </c>
    </row>
    <row r="35" spans="1:47" ht="14.25">
      <c r="A35" s="2" t="s">
        <v>10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6">
        <f>S6/$S$11</f>
        <v>0.19540229885057472</v>
      </c>
      <c r="T35" s="6">
        <f>T6/$T$11</f>
        <v>0.18941398865784498</v>
      </c>
      <c r="U35" s="7">
        <f>U6/$U$11</f>
        <v>0.16318961520630507</v>
      </c>
      <c r="V35" s="7">
        <f>V6/$U$11</f>
        <v>0.2267037552155772</v>
      </c>
      <c r="W35" s="7">
        <f>W6/$U$11</f>
        <v>0.1770978210477515</v>
      </c>
      <c r="X35" s="7">
        <f>X6/$U$11</f>
        <v>0.22716736207695873</v>
      </c>
      <c r="Y35" s="7">
        <f>Y6/$U$11</f>
        <v>0.19193324061196107</v>
      </c>
      <c r="AB35" s="6"/>
      <c r="AS35">
        <f>AS6/$S$11</f>
        <v>0</v>
      </c>
      <c r="AT35">
        <f>AT6/$T$11</f>
        <v>0</v>
      </c>
      <c r="AU35">
        <f>AU6/$U$11</f>
        <v>0</v>
      </c>
    </row>
    <row r="36" spans="1:47" ht="14.25">
      <c r="A36" s="2" t="s">
        <v>11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6">
        <f>S7/$S$11</f>
        <v>0.19080459770114944</v>
      </c>
      <c r="T36" s="6">
        <f>T7/$T$11</f>
        <v>0.19092627599243855</v>
      </c>
      <c r="U36" s="7">
        <f>U7/$U$11</f>
        <v>0.1979601298099212</v>
      </c>
      <c r="V36" s="7">
        <f>V7/$U$11</f>
        <v>0.2067686601761706</v>
      </c>
      <c r="W36" s="7">
        <f>W7/$U$11</f>
        <v>0.15577190542420027</v>
      </c>
      <c r="X36" s="7">
        <f>X7/$U$11</f>
        <v>0.1715345387111729</v>
      </c>
      <c r="Y36" s="7">
        <f>Y7/$U$11</f>
        <v>0.18776077885952713</v>
      </c>
      <c r="AB36" s="6"/>
      <c r="AS36">
        <f>AS7/$S$11</f>
        <v>0</v>
      </c>
      <c r="AT36">
        <f>AT7/$T$11</f>
        <v>0</v>
      </c>
      <c r="AU36">
        <f>AU7/$U$11</f>
        <v>0</v>
      </c>
    </row>
    <row r="37" spans="1:47" ht="14.25">
      <c r="A37" s="2" t="s">
        <v>12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6">
        <f>S8/$S$11</f>
        <v>0.5665024630541872</v>
      </c>
      <c r="T37" s="6">
        <f>T8/$T$11</f>
        <v>0.5671077504725898</v>
      </c>
      <c r="U37" s="7">
        <f>U8/$U$11</f>
        <v>0.5938803894297635</v>
      </c>
      <c r="V37" s="7">
        <f>V8/$U$11</f>
        <v>0.6680574872508113</v>
      </c>
      <c r="W37" s="7">
        <f>W8/$U$11</f>
        <v>0.5910987482614742</v>
      </c>
      <c r="X37" s="7">
        <f>X8/$U$11</f>
        <v>0.5540101993509504</v>
      </c>
      <c r="Y37" s="7">
        <f>Y8/$U$11</f>
        <v>0.559573481687529</v>
      </c>
      <c r="AB37" s="6"/>
      <c r="AS37">
        <f>AS8/$S$11</f>
        <v>0</v>
      </c>
      <c r="AT37">
        <f>AT8/$T$11</f>
        <v>0</v>
      </c>
      <c r="AU37">
        <f>AU8/$U$11</f>
        <v>0</v>
      </c>
    </row>
    <row r="38" spans="1:47" ht="14.25">
      <c r="A38" s="2" t="s">
        <v>14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6">
        <f>S10/$S$11</f>
        <v>0.042692939244663386</v>
      </c>
      <c r="T38" s="6">
        <f>T10/$T$11</f>
        <v>0.04499054820415879</v>
      </c>
      <c r="U38" s="7">
        <f>U10/$U$11</f>
        <v>0.03801576263328697</v>
      </c>
      <c r="V38" s="7">
        <f>V10/$U$11</f>
        <v>0.04775150672229949</v>
      </c>
      <c r="W38" s="7">
        <f>W10/$U$11</f>
        <v>0.043115438108484005</v>
      </c>
      <c r="X38" s="7">
        <f>X10/$U$11</f>
        <v>0.0440426518312471</v>
      </c>
      <c r="Y38" s="7">
        <f>Y10/$U$11</f>
        <v>0.03894297635605007</v>
      </c>
      <c r="AB38" s="6"/>
      <c r="AS38">
        <f>AS10/$S$11</f>
        <v>0</v>
      </c>
      <c r="AT38">
        <f>AT10/$T$11</f>
        <v>0</v>
      </c>
      <c r="AU38">
        <f>AU10/$U$11</f>
        <v>0</v>
      </c>
    </row>
    <row r="39" spans="1:22" ht="14.2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"/>
      <c r="T39" s="4"/>
      <c r="U39" s="4"/>
      <c r="V39" s="5"/>
    </row>
    <row r="40" spans="1:22" ht="14.25">
      <c r="A40" s="2" t="s">
        <v>21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"/>
      <c r="T40" s="4"/>
      <c r="U40" s="4"/>
      <c r="V40" s="5"/>
    </row>
    <row r="41" spans="1:25" ht="14.2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9">
        <v>2012</v>
      </c>
      <c r="T41" s="9">
        <v>2013</v>
      </c>
      <c r="U41" s="9">
        <v>2014</v>
      </c>
      <c r="V41" s="9">
        <v>2015</v>
      </c>
      <c r="W41" s="9">
        <v>2016</v>
      </c>
      <c r="X41" s="9">
        <v>2017</v>
      </c>
      <c r="Y41" s="9">
        <v>2018</v>
      </c>
    </row>
    <row r="42" spans="1:25" ht="14.25">
      <c r="A42" s="2" t="s">
        <v>10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6">
        <f>S15/$S$20</f>
        <v>0.08717371114667931</v>
      </c>
      <c r="T42" s="6">
        <f aca="true" t="shared" si="0" ref="T42:Y42">T15/$S$20</f>
        <v>0.0877823226035924</v>
      </c>
      <c r="U42" s="6">
        <f t="shared" si="0"/>
        <v>0.08858853518287983</v>
      </c>
      <c r="V42" s="6">
        <f t="shared" si="0"/>
        <v>0.0892643310214002</v>
      </c>
      <c r="W42" s="6">
        <f t="shared" si="0"/>
        <v>0.09006659157824017</v>
      </c>
      <c r="X42" s="6">
        <f t="shared" si="0"/>
        <v>0.09078981168613037</v>
      </c>
      <c r="Y42" s="6">
        <f t="shared" si="0"/>
        <v>0.09144979943486078</v>
      </c>
    </row>
    <row r="43" spans="1:25" ht="14.25">
      <c r="A43" s="2" t="s">
        <v>11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6">
        <f>S16/$S$20</f>
        <v>0.3560416543165965</v>
      </c>
      <c r="T43" s="6">
        <f aca="true" t="shared" si="1" ref="T43:Y43">T16/$S$20</f>
        <v>0.36226608967138935</v>
      </c>
      <c r="U43" s="6">
        <f t="shared" si="1"/>
        <v>0.3680913707589859</v>
      </c>
      <c r="V43" s="6">
        <f t="shared" si="1"/>
        <v>0.37431580611377874</v>
      </c>
      <c r="W43" s="6">
        <f t="shared" si="1"/>
        <v>0.38082083506234315</v>
      </c>
      <c r="X43" s="6">
        <f t="shared" si="1"/>
        <v>0.3871203588436382</v>
      </c>
      <c r="Y43" s="6">
        <f t="shared" si="1"/>
        <v>0.3926927104945956</v>
      </c>
    </row>
    <row r="44" spans="1:25" ht="14.25">
      <c r="A44" s="2" t="s">
        <v>12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6">
        <f>S17/$S$20</f>
        <v>0.4695121228288577</v>
      </c>
      <c r="T44" s="6">
        <f aca="true" t="shared" si="2" ref="T44:Y44">T17/$S$20</f>
        <v>0.4780445392929832</v>
      </c>
      <c r="U44" s="6">
        <f t="shared" si="2"/>
        <v>0.48642282688165667</v>
      </c>
      <c r="V44" s="6">
        <f t="shared" si="2"/>
        <v>0.49484458671725257</v>
      </c>
      <c r="W44" s="6">
        <f t="shared" si="2"/>
        <v>0.5026261189163554</v>
      </c>
      <c r="X44" s="6">
        <f t="shared" si="2"/>
        <v>0.5095382061770111</v>
      </c>
      <c r="Y44" s="6">
        <f t="shared" si="2"/>
        <v>0.5148852925484617</v>
      </c>
    </row>
    <row r="45" spans="1:25" ht="14.25">
      <c r="A45" s="2" t="s">
        <v>14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6">
        <f>S19/$S$20</f>
        <v>0.0872725117078665</v>
      </c>
      <c r="T45" s="6">
        <f aca="true" t="shared" si="3" ref="T45:Y45">T19/$S$20</f>
        <v>0.09084909202284269</v>
      </c>
      <c r="U45" s="6">
        <f t="shared" si="3"/>
        <v>0.09450866480921612</v>
      </c>
      <c r="V45" s="6">
        <f t="shared" si="3"/>
        <v>0.09807734107929733</v>
      </c>
      <c r="W45" s="6">
        <f t="shared" si="3"/>
        <v>0.10151955263105894</v>
      </c>
      <c r="X45" s="6">
        <f t="shared" si="3"/>
        <v>0.10513170114806251</v>
      </c>
      <c r="Y45" s="6">
        <f t="shared" si="3"/>
        <v>0.10863714505898393</v>
      </c>
    </row>
    <row r="46" spans="1:22" ht="14.2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4"/>
      <c r="T46" s="4"/>
      <c r="U46" s="4"/>
      <c r="V46" s="5"/>
    </row>
    <row r="47" spans="1:22" ht="14.2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4"/>
      <c r="T47" s="4"/>
      <c r="U47" s="4"/>
      <c r="V47" s="5"/>
    </row>
    <row r="48" spans="1:22" ht="14.2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4"/>
      <c r="T48" s="4"/>
      <c r="U48" s="4"/>
      <c r="V48" s="5"/>
    </row>
    <row r="49" spans="1:22" ht="14.2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4"/>
      <c r="T49" s="4"/>
      <c r="U49" s="4"/>
      <c r="V49" s="5"/>
    </row>
    <row r="50" spans="1:22" ht="14.2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4"/>
      <c r="U50" s="4"/>
      <c r="V50" s="5"/>
    </row>
    <row r="53" ht="14.25">
      <c r="A53" s="2" t="s">
        <v>7</v>
      </c>
    </row>
    <row r="54" ht="12.75">
      <c r="A54" s="1" t="s">
        <v>19</v>
      </c>
    </row>
    <row r="55" ht="12.75">
      <c r="A55" s="1" t="s">
        <v>18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6"/>
  <sheetViews>
    <sheetView tabSelected="1" zoomScale="70" zoomScaleNormal="70" zoomScalePageLayoutView="0" workbookViewId="0" topLeftCell="A1">
      <selection activeCell="AN6" sqref="AN6"/>
    </sheetView>
  </sheetViews>
  <sheetFormatPr defaultColWidth="9.140625" defaultRowHeight="12.75"/>
  <cols>
    <col min="1" max="1" width="18.421875" style="1" customWidth="1"/>
    <col min="2" max="18" width="0" style="0" hidden="1" customWidth="1"/>
    <col min="19" max="19" width="11.00390625" style="0" bestFit="1" customWidth="1"/>
    <col min="20" max="21" width="9.8515625" style="0" bestFit="1" customWidth="1"/>
    <col min="22" max="22" width="9.28125" style="0" bestFit="1" customWidth="1"/>
    <col min="23" max="25" width="9.421875" style="0" bestFit="1" customWidth="1"/>
  </cols>
  <sheetData>
    <row r="1" spans="1:27" ht="14.25">
      <c r="A1" s="2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4.25">
      <c r="A2" s="2" t="s">
        <v>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4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4.25">
      <c r="A4" s="2" t="s">
        <v>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5" s="1" customFormat="1" ht="14.25">
      <c r="A5" s="2"/>
      <c r="B5" s="2">
        <v>1990</v>
      </c>
      <c r="C5" s="2">
        <v>1991</v>
      </c>
      <c r="D5" s="2">
        <v>1992</v>
      </c>
      <c r="E5" s="2">
        <v>1993</v>
      </c>
      <c r="F5" s="2">
        <v>1994</v>
      </c>
      <c r="G5" s="2">
        <v>1995</v>
      </c>
      <c r="H5" s="2">
        <v>1996</v>
      </c>
      <c r="I5" s="2">
        <v>1997</v>
      </c>
      <c r="J5" s="2">
        <v>1998</v>
      </c>
      <c r="K5" s="2">
        <v>1999</v>
      </c>
      <c r="L5" s="2">
        <v>2000</v>
      </c>
      <c r="M5" s="2">
        <v>2001</v>
      </c>
      <c r="N5" s="2">
        <v>2002</v>
      </c>
      <c r="O5" s="2">
        <v>2003</v>
      </c>
      <c r="P5" s="2">
        <v>2004</v>
      </c>
      <c r="Q5" s="2">
        <v>2005</v>
      </c>
      <c r="R5" s="2">
        <v>2006</v>
      </c>
      <c r="S5" s="2">
        <v>2012</v>
      </c>
      <c r="T5" s="2">
        <v>2013</v>
      </c>
      <c r="U5" s="2">
        <v>2014</v>
      </c>
      <c r="V5" s="2">
        <v>2015</v>
      </c>
      <c r="W5" s="2">
        <v>2016</v>
      </c>
      <c r="X5" s="2">
        <v>2017</v>
      </c>
      <c r="Y5" s="2">
        <v>2018</v>
      </c>
    </row>
    <row r="6" spans="1:25" ht="14.25">
      <c r="A6" s="2" t="s">
        <v>22</v>
      </c>
      <c r="B6" s="3">
        <v>17.3</v>
      </c>
      <c r="C6" s="3">
        <v>21.5</v>
      </c>
      <c r="D6" s="3">
        <v>20</v>
      </c>
      <c r="E6" s="3">
        <v>23.2</v>
      </c>
      <c r="F6" s="3">
        <v>16.4</v>
      </c>
      <c r="G6" s="3">
        <v>15.3</v>
      </c>
      <c r="H6" s="3">
        <v>11.3</v>
      </c>
      <c r="I6" s="3">
        <v>14.7</v>
      </c>
      <c r="J6" s="3">
        <v>14.7</v>
      </c>
      <c r="K6" s="3">
        <v>18.2</v>
      </c>
      <c r="L6" s="3">
        <v>16.5</v>
      </c>
      <c r="M6" s="3">
        <v>13</v>
      </c>
      <c r="N6" s="3">
        <v>10.3</v>
      </c>
      <c r="O6" s="3">
        <v>7.5</v>
      </c>
      <c r="P6" s="3">
        <v>11.7</v>
      </c>
      <c r="Q6" s="3">
        <v>12.7</v>
      </c>
      <c r="R6" s="3">
        <v>10.4</v>
      </c>
      <c r="S6" s="3">
        <v>1565</v>
      </c>
      <c r="T6" s="3">
        <v>1355</v>
      </c>
      <c r="U6" s="3">
        <v>1103</v>
      </c>
      <c r="V6" s="3">
        <v>1273</v>
      </c>
      <c r="W6" s="3">
        <v>1099</v>
      </c>
      <c r="X6" s="3">
        <v>1152</v>
      </c>
      <c r="Y6" s="3">
        <v>1104</v>
      </c>
    </row>
    <row r="7" spans="1:25" ht="14.25">
      <c r="A7" s="2" t="s">
        <v>23</v>
      </c>
      <c r="B7" s="3">
        <v>6</v>
      </c>
      <c r="C7" s="3">
        <v>7.1</v>
      </c>
      <c r="D7" s="3">
        <v>11.2</v>
      </c>
      <c r="E7" s="3">
        <v>8</v>
      </c>
      <c r="F7" s="3">
        <v>8.8</v>
      </c>
      <c r="G7" s="3">
        <v>10.1</v>
      </c>
      <c r="H7" s="3">
        <v>6.1</v>
      </c>
      <c r="I7" s="3">
        <v>9.3</v>
      </c>
      <c r="J7" s="3">
        <v>8.1</v>
      </c>
      <c r="K7" s="3">
        <v>11.9</v>
      </c>
      <c r="L7" s="3">
        <v>11.3</v>
      </c>
      <c r="M7" s="3">
        <v>11.5</v>
      </c>
      <c r="N7" s="3">
        <v>9.8</v>
      </c>
      <c r="O7" s="3">
        <v>11.1</v>
      </c>
      <c r="P7" s="3">
        <v>17</v>
      </c>
      <c r="Q7" s="3">
        <v>14.9</v>
      </c>
      <c r="R7" s="3">
        <v>14.5</v>
      </c>
      <c r="S7" s="3">
        <v>1479</v>
      </c>
      <c r="T7" s="3">
        <v>1288</v>
      </c>
      <c r="U7" s="3">
        <v>1053</v>
      </c>
      <c r="V7" s="3">
        <v>1221</v>
      </c>
      <c r="W7" s="3">
        <v>1005</v>
      </c>
      <c r="X7" s="3">
        <v>1010</v>
      </c>
      <c r="Y7" s="3">
        <v>1021</v>
      </c>
    </row>
    <row r="8" spans="1:25" ht="14.25">
      <c r="A8" s="2" t="s">
        <v>24</v>
      </c>
      <c r="B8" s="3">
        <v>5</v>
      </c>
      <c r="C8" s="3">
        <v>7.8</v>
      </c>
      <c r="D8" s="3">
        <v>9.2</v>
      </c>
      <c r="E8" s="3">
        <v>9.1</v>
      </c>
      <c r="F8" s="3">
        <v>8.9</v>
      </c>
      <c r="G8" s="3">
        <v>7.2</v>
      </c>
      <c r="H8" s="3">
        <v>6.2</v>
      </c>
      <c r="I8" s="3">
        <v>5.8</v>
      </c>
      <c r="J8" s="3">
        <v>6.1</v>
      </c>
      <c r="K8" s="3">
        <v>8.1</v>
      </c>
      <c r="L8" s="3">
        <v>11.5</v>
      </c>
      <c r="M8" s="3">
        <v>9.7</v>
      </c>
      <c r="N8" s="3">
        <v>11.1</v>
      </c>
      <c r="O8" s="3">
        <v>10.2</v>
      </c>
      <c r="P8" s="3">
        <v>9.7</v>
      </c>
      <c r="Q8" s="3">
        <v>10.2</v>
      </c>
      <c r="R8" s="3">
        <v>11.7</v>
      </c>
      <c r="S8" s="12"/>
      <c r="T8" s="12"/>
      <c r="U8" s="12"/>
      <c r="V8" s="13"/>
      <c r="W8" s="13"/>
      <c r="X8" s="13"/>
      <c r="Y8" s="13"/>
    </row>
    <row r="9" spans="1:25" ht="14.25">
      <c r="A9" s="2" t="s">
        <v>15</v>
      </c>
      <c r="B9" s="3">
        <v>10.7</v>
      </c>
      <c r="C9" s="3">
        <v>10.9</v>
      </c>
      <c r="D9" s="3">
        <v>12.1</v>
      </c>
      <c r="E9" s="3">
        <v>11.9</v>
      </c>
      <c r="F9" s="3">
        <v>10.7</v>
      </c>
      <c r="G9" s="3">
        <v>9.6</v>
      </c>
      <c r="H9" s="3">
        <v>8.3</v>
      </c>
      <c r="I9" s="3">
        <v>6.2</v>
      </c>
      <c r="J9" s="3">
        <v>8</v>
      </c>
      <c r="K9" s="3">
        <v>7</v>
      </c>
      <c r="L9" s="3">
        <v>8.3</v>
      </c>
      <c r="M9" s="3">
        <v>7.2</v>
      </c>
      <c r="N9" s="3">
        <v>7.9</v>
      </c>
      <c r="O9" s="3">
        <v>8.3</v>
      </c>
      <c r="P9" s="3">
        <v>8.2</v>
      </c>
      <c r="Q9" s="3">
        <v>9.8</v>
      </c>
      <c r="R9" s="3">
        <v>10.8</v>
      </c>
      <c r="S9" s="4">
        <v>3045</v>
      </c>
      <c r="T9" s="4">
        <v>2645</v>
      </c>
      <c r="U9" s="4">
        <v>2157</v>
      </c>
      <c r="V9" s="13">
        <v>2495</v>
      </c>
      <c r="W9" s="15">
        <v>2105</v>
      </c>
      <c r="X9" s="15">
        <v>2172</v>
      </c>
      <c r="Y9" s="15">
        <v>2128</v>
      </c>
    </row>
    <row r="10" spans="1:25" ht="14.2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7" ht="14.25">
      <c r="A11" s="2" t="s">
        <v>16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 t="s">
        <v>25</v>
      </c>
      <c r="T11" s="3"/>
      <c r="U11" s="3"/>
      <c r="V11" s="3"/>
      <c r="W11" s="3"/>
      <c r="X11" s="3"/>
      <c r="Y11" s="3"/>
      <c r="Z11" s="3"/>
      <c r="AA11" s="3"/>
    </row>
    <row r="12" spans="1:27" ht="14.25">
      <c r="A12" s="2"/>
      <c r="B12" s="2">
        <v>1990</v>
      </c>
      <c r="C12" s="2">
        <v>1991</v>
      </c>
      <c r="D12" s="2">
        <v>1992</v>
      </c>
      <c r="E12" s="2">
        <v>1993</v>
      </c>
      <c r="F12" s="2">
        <v>1994</v>
      </c>
      <c r="G12" s="2">
        <v>1995</v>
      </c>
      <c r="H12" s="2">
        <v>1996</v>
      </c>
      <c r="I12" s="2">
        <v>1997</v>
      </c>
      <c r="J12" s="2">
        <v>1998</v>
      </c>
      <c r="K12" s="2">
        <v>1999</v>
      </c>
      <c r="L12" s="2">
        <v>2000</v>
      </c>
      <c r="M12" s="2">
        <v>2001</v>
      </c>
      <c r="N12" s="2">
        <v>2002</v>
      </c>
      <c r="O12" s="2">
        <v>2003</v>
      </c>
      <c r="P12" s="2">
        <v>2004</v>
      </c>
      <c r="Q12" s="2">
        <v>2005</v>
      </c>
      <c r="R12" s="2">
        <v>2006</v>
      </c>
      <c r="S12" s="2">
        <v>2012</v>
      </c>
      <c r="T12" s="2">
        <v>2013</v>
      </c>
      <c r="U12" s="2">
        <v>2014</v>
      </c>
      <c r="V12" s="9">
        <v>2015</v>
      </c>
      <c r="W12" s="9">
        <v>2016</v>
      </c>
      <c r="X12" s="9">
        <v>2017</v>
      </c>
      <c r="Y12" s="9">
        <v>2018</v>
      </c>
      <c r="Z12" s="3"/>
      <c r="AA12" s="3"/>
    </row>
    <row r="13" spans="1:25" ht="14.25">
      <c r="A13" s="2" t="s">
        <v>22</v>
      </c>
      <c r="B13" s="3">
        <v>17.3</v>
      </c>
      <c r="C13" s="3">
        <v>21.5</v>
      </c>
      <c r="D13" s="3">
        <v>20</v>
      </c>
      <c r="E13" s="3">
        <v>23.2</v>
      </c>
      <c r="F13" s="3">
        <v>16.4</v>
      </c>
      <c r="G13" s="3">
        <v>15.3</v>
      </c>
      <c r="H13" s="3">
        <v>11.3</v>
      </c>
      <c r="I13" s="3">
        <v>14.7</v>
      </c>
      <c r="J13" s="3">
        <v>14.7</v>
      </c>
      <c r="K13" s="3">
        <v>18.2</v>
      </c>
      <c r="L13" s="3">
        <v>16.5</v>
      </c>
      <c r="M13" s="3">
        <v>13</v>
      </c>
      <c r="N13" s="3">
        <v>10.3</v>
      </c>
      <c r="O13" s="3">
        <v>7.5</v>
      </c>
      <c r="P13" s="3">
        <v>11.7</v>
      </c>
      <c r="Q13" s="3">
        <v>12.7</v>
      </c>
      <c r="R13" s="3">
        <v>10.4</v>
      </c>
      <c r="S13" s="4">
        <v>123764</v>
      </c>
      <c r="T13" s="4">
        <v>126054</v>
      </c>
      <c r="U13" s="4">
        <v>128314</v>
      </c>
      <c r="V13" s="15">
        <v>130588</v>
      </c>
      <c r="W13" s="15">
        <v>133000</v>
      </c>
      <c r="X13" s="15">
        <v>135185</v>
      </c>
      <c r="Y13" s="15">
        <v>137115</v>
      </c>
    </row>
    <row r="14" spans="1:25" ht="14.25">
      <c r="A14" s="2" t="s">
        <v>23</v>
      </c>
      <c r="B14" s="3">
        <v>6</v>
      </c>
      <c r="C14" s="3">
        <v>7.1</v>
      </c>
      <c r="D14" s="3">
        <v>11.2</v>
      </c>
      <c r="E14" s="3">
        <v>8</v>
      </c>
      <c r="F14" s="3">
        <v>8.8</v>
      </c>
      <c r="G14" s="3">
        <v>10.1</v>
      </c>
      <c r="H14" s="3">
        <v>6.1</v>
      </c>
      <c r="I14" s="3">
        <v>9.3</v>
      </c>
      <c r="J14" s="3">
        <v>8.1</v>
      </c>
      <c r="K14" s="3">
        <v>11.9</v>
      </c>
      <c r="L14" s="3">
        <v>11.3</v>
      </c>
      <c r="M14" s="3">
        <v>11.5</v>
      </c>
      <c r="N14" s="3">
        <v>9.8</v>
      </c>
      <c r="O14" s="3">
        <v>11.1</v>
      </c>
      <c r="P14" s="3">
        <v>17</v>
      </c>
      <c r="Q14" s="3">
        <v>14.9</v>
      </c>
      <c r="R14" s="3">
        <v>14.5</v>
      </c>
      <c r="S14" s="4">
        <v>129271</v>
      </c>
      <c r="T14" s="4">
        <v>131774</v>
      </c>
      <c r="U14" s="4">
        <v>134238</v>
      </c>
      <c r="V14" s="15">
        <v>136744</v>
      </c>
      <c r="W14" s="15">
        <v>139021</v>
      </c>
      <c r="X14" s="15">
        <v>141276</v>
      </c>
      <c r="Y14" s="15">
        <v>143163</v>
      </c>
    </row>
    <row r="15" spans="1:25" ht="14.25">
      <c r="A15" s="2" t="s">
        <v>24</v>
      </c>
      <c r="B15" s="3">
        <v>5</v>
      </c>
      <c r="C15" s="3">
        <v>7.8</v>
      </c>
      <c r="D15" s="3">
        <v>9.2</v>
      </c>
      <c r="E15" s="3">
        <v>9.1</v>
      </c>
      <c r="F15" s="3">
        <v>8.9</v>
      </c>
      <c r="G15" s="3">
        <v>7.2</v>
      </c>
      <c r="H15" s="3">
        <v>6.2</v>
      </c>
      <c r="I15" s="3">
        <v>5.8</v>
      </c>
      <c r="J15" s="3">
        <v>6.1</v>
      </c>
      <c r="K15" s="3">
        <v>8.1</v>
      </c>
      <c r="L15" s="3">
        <v>11.5</v>
      </c>
      <c r="M15" s="3">
        <v>9.7</v>
      </c>
      <c r="N15" s="3">
        <v>11.1</v>
      </c>
      <c r="O15" s="3">
        <v>10.2</v>
      </c>
      <c r="P15" s="3">
        <v>9.7</v>
      </c>
      <c r="Q15" s="3">
        <v>10.2</v>
      </c>
      <c r="R15" s="3">
        <v>11.7</v>
      </c>
      <c r="S15" s="4"/>
      <c r="T15" s="4"/>
      <c r="U15" s="4"/>
      <c r="V15" s="15"/>
      <c r="W15" s="15"/>
      <c r="X15" s="15"/>
      <c r="Y15" s="15"/>
    </row>
    <row r="16" spans="1:25" ht="14.25">
      <c r="A16" s="2" t="s">
        <v>15</v>
      </c>
      <c r="B16" s="3">
        <v>10.7</v>
      </c>
      <c r="C16" s="3">
        <v>10.9</v>
      </c>
      <c r="D16" s="3">
        <v>12.1</v>
      </c>
      <c r="E16" s="3">
        <v>11.9</v>
      </c>
      <c r="F16" s="3">
        <v>10.7</v>
      </c>
      <c r="G16" s="3">
        <v>9.6</v>
      </c>
      <c r="H16" s="3">
        <v>8.3</v>
      </c>
      <c r="I16" s="3">
        <v>6.2</v>
      </c>
      <c r="J16" s="3">
        <v>8</v>
      </c>
      <c r="K16" s="3">
        <v>7</v>
      </c>
      <c r="L16" s="3">
        <v>8.3</v>
      </c>
      <c r="M16" s="3">
        <v>7.2</v>
      </c>
      <c r="N16" s="3">
        <v>7.9</v>
      </c>
      <c r="O16" s="3">
        <v>8.3</v>
      </c>
      <c r="P16" s="3">
        <v>8.2</v>
      </c>
      <c r="Q16" s="3">
        <v>9.8</v>
      </c>
      <c r="R16" s="3">
        <v>10.8</v>
      </c>
      <c r="S16" s="4">
        <v>253035</v>
      </c>
      <c r="T16" s="4">
        <v>257828</v>
      </c>
      <c r="U16" s="4">
        <v>262552</v>
      </c>
      <c r="V16" s="4">
        <v>267332</v>
      </c>
      <c r="W16" s="4">
        <v>272021</v>
      </c>
      <c r="X16" s="4">
        <v>276461</v>
      </c>
      <c r="Y16" s="4">
        <v>280278</v>
      </c>
    </row>
    <row r="17" ht="12.75">
      <c r="U17" s="5"/>
    </row>
    <row r="18" spans="1:29" ht="14.25">
      <c r="A18" s="2" t="s"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AA18" s="2" t="s">
        <v>17</v>
      </c>
      <c r="AC18" t="s">
        <v>27</v>
      </c>
    </row>
    <row r="19" spans="1:34" ht="14.25">
      <c r="A19" s="2"/>
      <c r="B19" s="2">
        <v>1990</v>
      </c>
      <c r="C19" s="2">
        <v>1991</v>
      </c>
      <c r="D19" s="2">
        <v>1992</v>
      </c>
      <c r="E19" s="2">
        <v>1993</v>
      </c>
      <c r="F19" s="2">
        <v>1994</v>
      </c>
      <c r="G19" s="2">
        <v>1995</v>
      </c>
      <c r="H19" s="2">
        <v>1996</v>
      </c>
      <c r="I19" s="2">
        <v>1997</v>
      </c>
      <c r="J19" s="2">
        <v>1998</v>
      </c>
      <c r="K19" s="2">
        <v>1999</v>
      </c>
      <c r="L19" s="2">
        <v>2000</v>
      </c>
      <c r="M19" s="2">
        <v>2001</v>
      </c>
      <c r="N19" s="2">
        <v>2002</v>
      </c>
      <c r="O19" s="2">
        <v>2003</v>
      </c>
      <c r="P19" s="2">
        <v>2004</v>
      </c>
      <c r="Q19" s="2">
        <v>2005</v>
      </c>
      <c r="R19" s="2">
        <v>2006</v>
      </c>
      <c r="S19" s="2">
        <v>2012</v>
      </c>
      <c r="T19" s="2">
        <v>2013</v>
      </c>
      <c r="U19" s="2">
        <v>2014</v>
      </c>
      <c r="V19" s="9">
        <v>2015</v>
      </c>
      <c r="W19" s="9">
        <v>2016</v>
      </c>
      <c r="X19" s="9">
        <v>2017</v>
      </c>
      <c r="Y19" s="9">
        <v>2018</v>
      </c>
      <c r="AA19" s="2"/>
      <c r="AB19" s="2">
        <v>2012</v>
      </c>
      <c r="AC19" s="2">
        <v>2013</v>
      </c>
      <c r="AD19" s="2">
        <v>2014</v>
      </c>
      <c r="AE19" s="9">
        <v>2015</v>
      </c>
      <c r="AF19" s="9">
        <v>2016</v>
      </c>
      <c r="AG19" s="9">
        <v>2017</v>
      </c>
      <c r="AH19" s="9">
        <v>2018</v>
      </c>
    </row>
    <row r="20" spans="1:34" ht="14.25">
      <c r="A20" s="2" t="s">
        <v>22</v>
      </c>
      <c r="B20" s="3">
        <v>17.3</v>
      </c>
      <c r="C20" s="3">
        <v>21.5</v>
      </c>
      <c r="D20" s="3">
        <v>20</v>
      </c>
      <c r="E20" s="3">
        <v>23.2</v>
      </c>
      <c r="F20" s="3">
        <v>16.4</v>
      </c>
      <c r="G20" s="3">
        <v>15.3</v>
      </c>
      <c r="H20" s="3">
        <v>11.3</v>
      </c>
      <c r="I20" s="3">
        <v>14.7</v>
      </c>
      <c r="J20" s="3">
        <v>14.7</v>
      </c>
      <c r="K20" s="3">
        <v>18.2</v>
      </c>
      <c r="L20" s="3">
        <v>16.5</v>
      </c>
      <c r="M20" s="3">
        <v>13</v>
      </c>
      <c r="N20" s="3">
        <v>10.3</v>
      </c>
      <c r="O20" s="3">
        <v>7.5</v>
      </c>
      <c r="P20" s="3">
        <v>11.7</v>
      </c>
      <c r="Q20" s="3">
        <v>12.7</v>
      </c>
      <c r="R20" s="3">
        <v>10.4</v>
      </c>
      <c r="S20" s="12">
        <f>(S6/S13)*1000</f>
        <v>12.645034097152644</v>
      </c>
      <c r="T20" s="12">
        <f aca="true" t="shared" si="0" ref="T20:Y20">(T6/T13)*1000</f>
        <v>10.749361384803338</v>
      </c>
      <c r="U20" s="12">
        <f t="shared" si="0"/>
        <v>8.596100191717193</v>
      </c>
      <c r="V20" s="12">
        <f t="shared" si="0"/>
        <v>9.748215762550922</v>
      </c>
      <c r="W20" s="12">
        <f t="shared" si="0"/>
        <v>8.263157894736842</v>
      </c>
      <c r="X20" s="12">
        <f t="shared" si="0"/>
        <v>8.521655509117135</v>
      </c>
      <c r="Y20" s="12">
        <f t="shared" si="0"/>
        <v>8.051635488458592</v>
      </c>
      <c r="AA20" s="2" t="s">
        <v>22</v>
      </c>
      <c r="AB20" s="12">
        <v>6.09</v>
      </c>
      <c r="AC20" s="12">
        <v>5.13</v>
      </c>
      <c r="AD20" s="12">
        <v>4.07</v>
      </c>
      <c r="AE20" s="13">
        <v>4.58</v>
      </c>
      <c r="AF20" s="14">
        <v>3.86</v>
      </c>
      <c r="AG20" s="14">
        <v>3.95</v>
      </c>
      <c r="AH20" s="14">
        <v>3.71</v>
      </c>
    </row>
    <row r="21" spans="1:34" ht="14.25">
      <c r="A21" s="2" t="s">
        <v>23</v>
      </c>
      <c r="B21" s="3">
        <v>6</v>
      </c>
      <c r="C21" s="3">
        <v>7.1</v>
      </c>
      <c r="D21" s="3">
        <v>11.2</v>
      </c>
      <c r="E21" s="3">
        <v>8</v>
      </c>
      <c r="F21" s="3">
        <v>8.8</v>
      </c>
      <c r="G21" s="3">
        <v>10.1</v>
      </c>
      <c r="H21" s="3">
        <v>6.1</v>
      </c>
      <c r="I21" s="3">
        <v>9.3</v>
      </c>
      <c r="J21" s="3">
        <v>8.1</v>
      </c>
      <c r="K21" s="3">
        <v>11.9</v>
      </c>
      <c r="L21" s="3">
        <v>11.3</v>
      </c>
      <c r="M21" s="3">
        <v>11.5</v>
      </c>
      <c r="N21" s="3">
        <v>9.8</v>
      </c>
      <c r="O21" s="3">
        <v>11.1</v>
      </c>
      <c r="P21" s="3">
        <v>17</v>
      </c>
      <c r="Q21" s="3">
        <v>14.9</v>
      </c>
      <c r="R21" s="3">
        <v>14.5</v>
      </c>
      <c r="S21" s="12">
        <f>(S7/S14)*1000</f>
        <v>11.441081139621415</v>
      </c>
      <c r="T21" s="12">
        <f aca="true" t="shared" si="1" ref="T21:Y21">(T7/T14)*1000</f>
        <v>9.774310562022857</v>
      </c>
      <c r="U21" s="12">
        <f t="shared" si="1"/>
        <v>7.844276583381755</v>
      </c>
      <c r="V21" s="12">
        <f t="shared" si="1"/>
        <v>8.929093781079974</v>
      </c>
      <c r="W21" s="12">
        <f t="shared" si="1"/>
        <v>7.229123657576912</v>
      </c>
      <c r="X21" s="12">
        <f t="shared" si="1"/>
        <v>7.149126532461281</v>
      </c>
      <c r="Y21" s="12">
        <f t="shared" si="1"/>
        <v>7.131730964006063</v>
      </c>
      <c r="AA21" s="2" t="s">
        <v>23</v>
      </c>
      <c r="AB21" s="12">
        <v>5.75</v>
      </c>
      <c r="AC21" s="12">
        <v>4.88</v>
      </c>
      <c r="AD21" s="12">
        <v>3.89</v>
      </c>
      <c r="AE21" s="13">
        <v>4.4</v>
      </c>
      <c r="AF21" s="14">
        <v>3.53</v>
      </c>
      <c r="AG21" s="14">
        <v>3.47</v>
      </c>
      <c r="AH21" s="14">
        <v>3.43</v>
      </c>
    </row>
    <row r="22" spans="1:34" ht="14.25">
      <c r="A22" s="2" t="s">
        <v>24</v>
      </c>
      <c r="B22" s="3">
        <v>5</v>
      </c>
      <c r="C22" s="3">
        <v>7.8</v>
      </c>
      <c r="D22" s="3">
        <v>9.2</v>
      </c>
      <c r="E22" s="3">
        <v>9.1</v>
      </c>
      <c r="F22" s="3">
        <v>8.9</v>
      </c>
      <c r="G22" s="3">
        <v>7.2</v>
      </c>
      <c r="H22" s="3">
        <v>6.2</v>
      </c>
      <c r="I22" s="3">
        <v>5.8</v>
      </c>
      <c r="J22" s="3">
        <v>6.1</v>
      </c>
      <c r="K22" s="3">
        <v>8.1</v>
      </c>
      <c r="L22" s="3">
        <v>11.5</v>
      </c>
      <c r="M22" s="3">
        <v>9.7</v>
      </c>
      <c r="N22" s="3">
        <v>11.1</v>
      </c>
      <c r="O22" s="3">
        <v>10.2</v>
      </c>
      <c r="P22" s="3">
        <v>9.7</v>
      </c>
      <c r="Q22" s="3">
        <v>10.2</v>
      </c>
      <c r="R22" s="3">
        <v>11.7</v>
      </c>
      <c r="S22" s="12" t="e">
        <f>(S8/S15)*1000</f>
        <v>#DIV/0!</v>
      </c>
      <c r="T22" s="12" t="e">
        <f aca="true" t="shared" si="2" ref="T22:Y22">(T8/T15)*1000</f>
        <v>#DIV/0!</v>
      </c>
      <c r="U22" s="12" t="e">
        <f t="shared" si="2"/>
        <v>#DIV/0!</v>
      </c>
      <c r="V22" s="12" t="e">
        <f t="shared" si="2"/>
        <v>#DIV/0!</v>
      </c>
      <c r="W22" s="12" t="e">
        <f t="shared" si="2"/>
        <v>#DIV/0!</v>
      </c>
      <c r="X22" s="12" t="e">
        <f t="shared" si="2"/>
        <v>#DIV/0!</v>
      </c>
      <c r="Y22" s="12" t="e">
        <f t="shared" si="2"/>
        <v>#DIV/0!</v>
      </c>
      <c r="AA22" s="2" t="s">
        <v>15</v>
      </c>
      <c r="AB22" s="12">
        <v>11.84</v>
      </c>
      <c r="AC22" s="12">
        <v>10.02</v>
      </c>
      <c r="AD22" s="12">
        <v>7.97</v>
      </c>
      <c r="AE22" s="12">
        <v>8.99</v>
      </c>
      <c r="AF22" s="12">
        <v>7.4</v>
      </c>
      <c r="AG22" s="12">
        <v>7.45</v>
      </c>
      <c r="AH22" s="12">
        <v>7.14</v>
      </c>
    </row>
    <row r="23" spans="1:25" ht="14.25">
      <c r="A23" s="2" t="s">
        <v>15</v>
      </c>
      <c r="B23" s="3">
        <v>10.7</v>
      </c>
      <c r="C23" s="3">
        <v>10.9</v>
      </c>
      <c r="D23" s="3">
        <v>12.1</v>
      </c>
      <c r="E23" s="3">
        <v>11.9</v>
      </c>
      <c r="F23" s="3">
        <v>10.7</v>
      </c>
      <c r="G23" s="3">
        <v>9.6</v>
      </c>
      <c r="H23" s="3">
        <v>8.3</v>
      </c>
      <c r="I23" s="3">
        <v>6.2</v>
      </c>
      <c r="J23" s="3">
        <v>8</v>
      </c>
      <c r="K23" s="3">
        <v>7</v>
      </c>
      <c r="L23" s="3">
        <v>8.3</v>
      </c>
      <c r="M23" s="3">
        <v>7.2</v>
      </c>
      <c r="N23" s="3">
        <v>7.9</v>
      </c>
      <c r="O23" s="3">
        <v>8.3</v>
      </c>
      <c r="P23" s="3">
        <v>8.2</v>
      </c>
      <c r="Q23" s="3">
        <v>9.8</v>
      </c>
      <c r="R23" s="3">
        <v>10.8</v>
      </c>
      <c r="S23" s="4">
        <f>(S9/S16)*1000</f>
        <v>12.033908352599441</v>
      </c>
      <c r="T23" s="4">
        <f aca="true" t="shared" si="3" ref="T23:Y23">(T9/T16)*1000</f>
        <v>10.25877716927564</v>
      </c>
      <c r="U23" s="4">
        <f t="shared" si="3"/>
        <v>8.215515402663092</v>
      </c>
      <c r="V23" s="4">
        <f t="shared" si="3"/>
        <v>9.332964254185807</v>
      </c>
      <c r="W23" s="4">
        <f t="shared" si="3"/>
        <v>7.738373140309021</v>
      </c>
      <c r="X23" s="4">
        <f t="shared" si="3"/>
        <v>7.856442680884465</v>
      </c>
      <c r="Y23" s="4">
        <f t="shared" si="3"/>
        <v>7.592461770099687</v>
      </c>
    </row>
    <row r="24" spans="1:22" ht="14.2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4"/>
      <c r="T24" s="4"/>
      <c r="U24" s="4"/>
      <c r="V24" s="5"/>
    </row>
    <row r="25" spans="1:22" ht="14.2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/>
      <c r="T25" s="4"/>
      <c r="U25" s="4"/>
      <c r="V25" s="5"/>
    </row>
    <row r="26" spans="1:22" ht="14.25">
      <c r="A26" s="2" t="s">
        <v>20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4"/>
      <c r="T26" s="4"/>
      <c r="U26" s="4"/>
      <c r="V26" s="5"/>
    </row>
    <row r="27" spans="1:25" ht="14.2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9">
        <v>2012</v>
      </c>
      <c r="T27" s="9">
        <v>2013</v>
      </c>
      <c r="U27" s="9">
        <v>2014</v>
      </c>
      <c r="V27" s="9">
        <v>2015</v>
      </c>
      <c r="W27" s="9">
        <v>2016</v>
      </c>
      <c r="X27" s="9">
        <v>2017</v>
      </c>
      <c r="Y27" s="9">
        <v>2018</v>
      </c>
    </row>
    <row r="28" spans="1:25" ht="14.25">
      <c r="A28" s="2" t="s">
        <v>22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6">
        <f aca="true" t="shared" si="4" ref="S28:X28">S6/$Y9</f>
        <v>0.7354323308270677</v>
      </c>
      <c r="T28" s="16">
        <f t="shared" si="4"/>
        <v>0.6367481203007519</v>
      </c>
      <c r="U28" s="16">
        <f t="shared" si="4"/>
        <v>0.5183270676691729</v>
      </c>
      <c r="V28" s="16">
        <f t="shared" si="4"/>
        <v>0.5982142857142857</v>
      </c>
      <c r="W28" s="16">
        <f t="shared" si="4"/>
        <v>0.5164473684210527</v>
      </c>
      <c r="X28" s="16">
        <f t="shared" si="4"/>
        <v>0.5413533834586466</v>
      </c>
      <c r="Y28" s="16">
        <f>Y6/$Y9</f>
        <v>0.518796992481203</v>
      </c>
    </row>
    <row r="29" spans="1:25" ht="14.25">
      <c r="A29" s="2" t="s">
        <v>23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16">
        <f aca="true" t="shared" si="5" ref="S29:X29">S7/S9</f>
        <v>0.4857142857142857</v>
      </c>
      <c r="T29" s="16">
        <f t="shared" si="5"/>
        <v>0.48695652173913045</v>
      </c>
      <c r="U29" s="16">
        <f t="shared" si="5"/>
        <v>0.48817802503477054</v>
      </c>
      <c r="V29" s="16">
        <f t="shared" si="5"/>
        <v>0.48937875751503007</v>
      </c>
      <c r="W29" s="16">
        <f t="shared" si="5"/>
        <v>0.47743467933491684</v>
      </c>
      <c r="X29" s="16">
        <f t="shared" si="5"/>
        <v>0.46500920810313073</v>
      </c>
      <c r="Y29" s="16">
        <f>Y7/Y9</f>
        <v>0.47979323308270677</v>
      </c>
    </row>
    <row r="30" spans="1:25" ht="14.25">
      <c r="A30" s="2" t="s">
        <v>24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6">
        <f>S8/$S$9</f>
        <v>0</v>
      </c>
      <c r="T30" s="16">
        <f>T8/$T$9</f>
        <v>0</v>
      </c>
      <c r="U30" s="16">
        <f>U8/$U$9</f>
        <v>0</v>
      </c>
      <c r="V30" s="16">
        <f>V8/$U$9</f>
        <v>0</v>
      </c>
      <c r="W30" s="16">
        <f>W8/$U$9</f>
        <v>0</v>
      </c>
      <c r="X30" s="16">
        <f>X8/$U$9</f>
        <v>0</v>
      </c>
      <c r="Y30" s="16">
        <f>Y8/Y9</f>
        <v>0</v>
      </c>
    </row>
    <row r="31" spans="1:22" ht="14.2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/>
      <c r="T31" s="4"/>
      <c r="U31" s="4"/>
      <c r="V31" s="5"/>
    </row>
    <row r="32" spans="1:22" ht="14.25">
      <c r="A32" s="2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/>
      <c r="T32" s="4"/>
      <c r="U32" s="4"/>
      <c r="V32" s="5"/>
    </row>
    <row r="33" spans="1:25" ht="14.2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9">
        <v>2012</v>
      </c>
      <c r="T33" s="9">
        <v>2013</v>
      </c>
      <c r="U33" s="9">
        <v>2014</v>
      </c>
      <c r="V33" s="9">
        <v>2015</v>
      </c>
      <c r="W33" s="9">
        <v>2016</v>
      </c>
      <c r="X33" s="9">
        <v>2017</v>
      </c>
      <c r="Y33" s="9">
        <v>2018</v>
      </c>
    </row>
    <row r="34" spans="1:25" ht="14.25">
      <c r="A34" s="2" t="s">
        <v>22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6">
        <f aca="true" t="shared" si="6" ref="S34:X34">S13/S16</f>
        <v>0.48911810619084317</v>
      </c>
      <c r="T34" s="6">
        <f t="shared" si="6"/>
        <v>0.488907333571218</v>
      </c>
      <c r="U34" s="6">
        <f t="shared" si="6"/>
        <v>0.48871842530241627</v>
      </c>
      <c r="V34" s="6">
        <f t="shared" si="6"/>
        <v>0.48848622686397436</v>
      </c>
      <c r="W34" s="6">
        <f t="shared" si="6"/>
        <v>0.4889328397439904</v>
      </c>
      <c r="X34" s="6">
        <f t="shared" si="6"/>
        <v>0.48898397965716683</v>
      </c>
      <c r="Y34" s="6">
        <f>Y13/Y16</f>
        <v>0.4892107122214373</v>
      </c>
    </row>
    <row r="35" spans="1:25" ht="14.25">
      <c r="A35" s="2" t="s">
        <v>23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6">
        <f aca="true" t="shared" si="7" ref="S35:X35">S14/S16</f>
        <v>0.5108818938091568</v>
      </c>
      <c r="T35" s="6">
        <f t="shared" si="7"/>
        <v>0.5110926664287819</v>
      </c>
      <c r="U35" s="6">
        <f t="shared" si="7"/>
        <v>0.5112815746975837</v>
      </c>
      <c r="V35" s="6">
        <f t="shared" si="7"/>
        <v>0.5115137731360256</v>
      </c>
      <c r="W35" s="6">
        <f t="shared" si="7"/>
        <v>0.5110671602560096</v>
      </c>
      <c r="X35" s="6">
        <f t="shared" si="7"/>
        <v>0.5110160203428332</v>
      </c>
      <c r="Y35" s="6">
        <f>Y14/Y16</f>
        <v>0.5107892877785627</v>
      </c>
    </row>
    <row r="36" spans="1:25" ht="14.25">
      <c r="A36" s="2" t="s">
        <v>24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6">
        <f>S15/$S$16</f>
        <v>0</v>
      </c>
      <c r="T36" s="6">
        <f>T15/$T$16</f>
        <v>0</v>
      </c>
      <c r="U36" s="6">
        <f>U15/$U$16</f>
        <v>0</v>
      </c>
      <c r="V36" s="6">
        <f>V15/$U$16</f>
        <v>0</v>
      </c>
      <c r="W36" s="6">
        <f>W15/$U$16</f>
        <v>0</v>
      </c>
      <c r="X36" s="6">
        <f>X15/$U$16</f>
        <v>0</v>
      </c>
      <c r="Y36" s="6">
        <f>Y15/$U$16</f>
        <v>0</v>
      </c>
    </row>
    <row r="37" spans="1:22" ht="14.2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  <c r="T37" s="4"/>
      <c r="U37" s="4"/>
      <c r="V37" s="5"/>
    </row>
    <row r="38" spans="1:22" ht="14.2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5"/>
    </row>
    <row r="39" spans="1:22" ht="14.2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"/>
      <c r="T39" s="4"/>
      <c r="U39" s="4"/>
      <c r="V39" s="5"/>
    </row>
    <row r="40" spans="1:22" ht="14.2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"/>
      <c r="T40" s="4"/>
      <c r="U40" s="4"/>
      <c r="V40" s="5"/>
    </row>
    <row r="41" spans="1:22" ht="14.2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4"/>
      <c r="T41" s="4"/>
      <c r="U41" s="4"/>
      <c r="V41" s="5"/>
    </row>
    <row r="44" ht="14.25">
      <c r="A44" s="2" t="s">
        <v>7</v>
      </c>
    </row>
    <row r="45" ht="12.75">
      <c r="A45" s="1" t="s">
        <v>19</v>
      </c>
    </row>
    <row r="46" ht="12.75">
      <c r="A46" s="1" t="s">
        <v>18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Austin Independent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AISD</dc:creator>
  <cp:keywords/>
  <dc:description/>
  <cp:lastModifiedBy>CAN 4</cp:lastModifiedBy>
  <dcterms:created xsi:type="dcterms:W3CDTF">2009-06-10T19:16:26Z</dcterms:created>
  <dcterms:modified xsi:type="dcterms:W3CDTF">2020-02-04T20:31:02Z</dcterms:modified>
  <cp:category/>
  <cp:version/>
  <cp:contentType/>
  <cp:contentStatus/>
</cp:coreProperties>
</file>