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RB21\2022\Physically Healthy and Safe\6 Homelessness\for web\"/>
    </mc:Choice>
  </mc:AlternateContent>
  <xr:revisionPtr revIDLastSave="0" documentId="8_{DE05E4AF-1EB0-46FB-8B35-C13CA58A723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020" sheetId="5" r:id="rId1"/>
    <sheet name="2015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F8" i="5"/>
  <c r="F6" i="5"/>
  <c r="H6" i="5" s="1"/>
  <c r="E6" i="5"/>
  <c r="C6" i="5"/>
  <c r="F5" i="5"/>
  <c r="H5" i="5" s="1"/>
  <c r="E5" i="5"/>
  <c r="C5" i="5"/>
  <c r="F4" i="5"/>
  <c r="E4" i="5"/>
  <c r="C4" i="5"/>
  <c r="H4" i="1"/>
  <c r="E9" i="5" l="1"/>
  <c r="G4" i="5"/>
  <c r="C9" i="5"/>
  <c r="H4" i="5"/>
  <c r="G6" i="5"/>
  <c r="G5" i="5"/>
  <c r="F5" i="1"/>
  <c r="H5" i="1" s="1"/>
  <c r="F6" i="1"/>
  <c r="H6" i="1" s="1"/>
  <c r="F8" i="1"/>
  <c r="G6" i="1"/>
  <c r="F4" i="1"/>
  <c r="E5" i="1"/>
  <c r="E6" i="1"/>
  <c r="E4" i="1"/>
  <c r="E9" i="1" s="1"/>
  <c r="C5" i="1"/>
  <c r="C6" i="1"/>
  <c r="C4" i="1"/>
  <c r="C9" i="1" s="1"/>
  <c r="G4" i="1" l="1"/>
  <c r="G5" i="1"/>
</calcChain>
</file>

<file path=xl/sharedStrings.xml><?xml version="1.0" encoding="utf-8"?>
<sst xmlns="http://schemas.openxmlformats.org/spreadsheetml/2006/main" count="24" uniqueCount="11">
  <si>
    <t>Under 18</t>
  </si>
  <si>
    <t>18-24</t>
  </si>
  <si>
    <t>25 years +</t>
  </si>
  <si>
    <t>Total</t>
  </si>
  <si>
    <t>Percent of Total Sheltered</t>
  </si>
  <si>
    <t>Sheltered</t>
  </si>
  <si>
    <t>Unsheltered</t>
  </si>
  <si>
    <t>Percent of Total Unsheltered</t>
  </si>
  <si>
    <t>Source: Ending Community Homelessness Coalition, 2015 Point in Time Count Press Release</t>
  </si>
  <si>
    <t>Percent of Total</t>
  </si>
  <si>
    <t>Sheltered as Percent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</si>
</sst>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1" fillId="0" borderId="0" xfId="2" applyFont="1"/>
    <xf numFmtId="164" fontId="1" fillId="0" borderId="0" xfId="1" applyNumberFormat="1" applyFont="1"/>
    <xf numFmtId="165" fontId="1" fillId="0" borderId="0" xfId="2" applyNumberFormat="1" applyFont="1"/>
    <xf numFmtId="9" fontId="1" fillId="0" borderId="0" xfId="2" applyNumberFormat="1" applyFont="1"/>
    <xf numFmtId="9" fontId="0" fillId="0" borderId="0" xfId="0" applyNumberFormat="1"/>
    <xf numFmtId="9" fontId="1" fillId="0" borderId="0" xfId="2" applyFont="1"/>
    <xf numFmtId="165" fontId="0" fillId="0" borderId="0" xfId="0" applyNumberForma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Tw Cen MT" panose="020B0602020104020603" pitchFamily="34" charset="0"/>
              </a:defRPr>
            </a:pPr>
            <a:r>
              <a:rPr lang="en-US" sz="1400" b="0">
                <a:latin typeface="Tw Cen MT" panose="020B0602020104020603" pitchFamily="34" charset="0"/>
              </a:rPr>
              <a:t>Age Breakdown of Unsheltered Population</a:t>
            </a:r>
          </a:p>
          <a:p>
            <a:pPr>
              <a:defRPr sz="1400" b="0">
                <a:latin typeface="Tw Cen MT" panose="020B0602020104020603" pitchFamily="34" charset="0"/>
              </a:defRPr>
            </a:pPr>
            <a:r>
              <a:rPr lang="en-US" sz="1400" b="0">
                <a:latin typeface="Tw Cen MT" panose="020B0602020104020603" pitchFamily="34" charset="0"/>
              </a:rPr>
              <a:t>Travis County,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'2020'!$C$3</c:f>
              <c:strCache>
                <c:ptCount val="1"/>
                <c:pt idx="0">
                  <c:v>Percent of Total Unsheltered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A8-473D-B8C0-9E6CBCEB35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A8-473D-B8C0-9E6CBCEB35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A8-473D-B8C0-9E6CBCEB35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'2020'!$A$4:$A$6</c:f>
              <c:strCache>
                <c:ptCount val="3"/>
                <c:pt idx="0">
                  <c:v>Under 18</c:v>
                </c:pt>
                <c:pt idx="1">
                  <c:v>18-24</c:v>
                </c:pt>
                <c:pt idx="2">
                  <c:v>25 years +</c:v>
                </c:pt>
              </c:strCache>
            </c:strRef>
          </c:cat>
          <c:val>
            <c:numRef>
              <c:f>'2020'!$C$4:$C$6</c:f>
              <c:numCache>
                <c:formatCode>0.0%</c:formatCode>
                <c:ptCount val="3"/>
                <c:pt idx="0">
                  <c:v>5.0825921219822112E-3</c:v>
                </c:pt>
                <c:pt idx="1">
                  <c:v>6.480304955527319E-2</c:v>
                </c:pt>
                <c:pt idx="2">
                  <c:v>0.93011435832274458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A8-473D-B8C0-9E6CBCEB3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20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/>
            </a:pPr>
            <a:r>
              <a:rPr lang="en-US" sz="1400" b="0" i="0"/>
              <a:t>Age Breakdown of Sheltered Population</a:t>
            </a:r>
          </a:p>
          <a:p>
            <a:pPr>
              <a:defRPr sz="1400" b="0" i="0"/>
            </a:pPr>
            <a:r>
              <a:rPr lang="en-US" sz="1400" b="0" i="0"/>
              <a:t>Travis County,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'2020'!$E$3</c:f>
              <c:strCache>
                <c:ptCount val="1"/>
                <c:pt idx="0">
                  <c:v>Percent of Total Sheltered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94-4FB6-838F-6923CF27A5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94-4FB6-838F-6923CF27A5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94-4FB6-838F-6923CF27A5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'2020'!$A$4:$A$6</c:f>
              <c:strCache>
                <c:ptCount val="3"/>
                <c:pt idx="0">
                  <c:v>Under 18</c:v>
                </c:pt>
                <c:pt idx="1">
                  <c:v>18-24</c:v>
                </c:pt>
                <c:pt idx="2">
                  <c:v>25 years +</c:v>
                </c:pt>
              </c:strCache>
            </c:strRef>
          </c:cat>
          <c:val>
            <c:numRef>
              <c:f>'2020'!$E$4:$E$6</c:f>
              <c:numCache>
                <c:formatCode>0.0%</c:formatCode>
                <c:ptCount val="3"/>
                <c:pt idx="0">
                  <c:v>0.31115879828326182</c:v>
                </c:pt>
                <c:pt idx="1">
                  <c:v>8.15450643776824E-2</c:v>
                </c:pt>
                <c:pt idx="2">
                  <c:v>0.60729613733905574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4-4FB6-838F-6923CF27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Age Breakdown of the Total Population Experiencing Homelessness Travis County,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'2020'!$G$3</c:f>
              <c:strCache>
                <c:ptCount val="1"/>
                <c:pt idx="0">
                  <c:v>Percent of 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51-4F66-AB0A-EBFE562C26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51-4F66-AB0A-EBFE562C26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51-4F66-AB0A-EBFE562C26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'2020'!$A$4:$A$6</c:f>
              <c:strCache>
                <c:ptCount val="3"/>
                <c:pt idx="0">
                  <c:v>Under 18</c:v>
                </c:pt>
                <c:pt idx="1">
                  <c:v>18-24</c:v>
                </c:pt>
                <c:pt idx="2">
                  <c:v>25 years +</c:v>
                </c:pt>
              </c:strCache>
            </c:strRef>
          </c:cat>
          <c:val>
            <c:numRef>
              <c:f>'2020'!$G$4:$G$6</c:f>
              <c:numCache>
                <c:formatCode>0%</c:formatCode>
                <c:ptCount val="3"/>
                <c:pt idx="0">
                  <c:v>0.1189146049481245</c:v>
                </c:pt>
                <c:pt idx="1">
                  <c:v>7.1029529130087796E-2</c:v>
                </c:pt>
                <c:pt idx="2">
                  <c:v>0.81005586592178769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1-4F66-AB0A-EBFE562C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Age Breakdown of Unsheltered Population</a:t>
            </a:r>
          </a:p>
          <a:p>
            <a:pPr>
              <a:defRPr b="0"/>
            </a:pPr>
            <a:r>
              <a:rPr lang="en-US" b="0"/>
              <a:t>Travis County,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'2015'!$C$3</c:f>
              <c:strCache>
                <c:ptCount val="1"/>
                <c:pt idx="0">
                  <c:v>Percent of Total Unsheltered</c:v>
                </c:pt>
              </c:strCache>
            </c:strRef>
          </c:tx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D504-4E64-B61E-15408E9D3FE2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D504-4E64-B61E-15408E9D3FE2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D504-4E64-B61E-15408E9D3F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'2015'!$A$4:$A$6</c:f>
              <c:strCache>
                <c:ptCount val="3"/>
                <c:pt idx="0">
                  <c:v>Under 18</c:v>
                </c:pt>
                <c:pt idx="1">
                  <c:v>18-24</c:v>
                </c:pt>
                <c:pt idx="2">
                  <c:v>25 years +</c:v>
                </c:pt>
              </c:strCache>
            </c:strRef>
          </c:cat>
          <c:val>
            <c:numRef>
              <c:f>'2015'!$C$4:$C$6</c:f>
              <c:numCache>
                <c:formatCode>0.0%</c:formatCode>
                <c:ptCount val="3"/>
                <c:pt idx="0">
                  <c:v>2.9985007496251873E-3</c:v>
                </c:pt>
                <c:pt idx="1">
                  <c:v>7.9460269865067462E-2</c:v>
                </c:pt>
                <c:pt idx="2">
                  <c:v>0.91754122938530736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4-4E64-B61E-15408E9D3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286566780811035"/>
          <c:y val="0.47794232044251789"/>
          <c:w val="0.12630224393494155"/>
          <c:h val="0.21813777702248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Age Breakdown of Sheltered Population</a:t>
            </a:r>
          </a:p>
          <a:p>
            <a:pPr>
              <a:defRPr b="0"/>
            </a:pPr>
            <a:r>
              <a:rPr lang="en-US" b="0"/>
              <a:t>Travis County,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'2015'!$E$3</c:f>
              <c:strCache>
                <c:ptCount val="1"/>
                <c:pt idx="0">
                  <c:v>Percent of Total Sheltered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64-4C58-9108-56F96E9AAA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64-4C58-9108-56F96E9AAA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64-4C58-9108-56F96E9AA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'2015'!$A$4:$A$6</c:f>
              <c:strCache>
                <c:ptCount val="3"/>
                <c:pt idx="0">
                  <c:v>Under 18</c:v>
                </c:pt>
                <c:pt idx="1">
                  <c:v>18-24</c:v>
                </c:pt>
                <c:pt idx="2">
                  <c:v>25 years +</c:v>
                </c:pt>
              </c:strCache>
            </c:strRef>
          </c:cat>
          <c:val>
            <c:numRef>
              <c:f>'2015'!$E$4:$E$6</c:f>
              <c:numCache>
                <c:formatCode>0.0%</c:formatCode>
                <c:ptCount val="3"/>
                <c:pt idx="0">
                  <c:v>0.33884297520661155</c:v>
                </c:pt>
                <c:pt idx="1">
                  <c:v>7.1900826446280985E-2</c:v>
                </c:pt>
                <c:pt idx="2">
                  <c:v>0.58925619834710741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4-4C58-9108-56F96E9AA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08147844982616"/>
          <c:y val="0.47794232044251789"/>
          <c:w val="0.14499265844020276"/>
          <c:h val="0.21813777702248255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Age Breakdown of the Total Population Experiencing Homelessness</a:t>
            </a:r>
          </a:p>
          <a:p>
            <a:pPr>
              <a:defRPr b="0"/>
            </a:pPr>
            <a:r>
              <a:rPr lang="en-US" b="0"/>
              <a:t>Travis County,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'2015'!$G$3</c:f>
              <c:strCache>
                <c:ptCount val="1"/>
                <c:pt idx="0">
                  <c:v>Percent of 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43-4A7A-A87A-F6E5E714EB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43-4A7A-A87A-F6E5E714EB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43-4A7A-A87A-F6E5E714E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'2015'!$A$4:$A$6</c:f>
              <c:strCache>
                <c:ptCount val="3"/>
                <c:pt idx="0">
                  <c:v>Under 18</c:v>
                </c:pt>
                <c:pt idx="1">
                  <c:v>18-24</c:v>
                </c:pt>
                <c:pt idx="2">
                  <c:v>25 years +</c:v>
                </c:pt>
              </c:strCache>
            </c:strRef>
          </c:cat>
          <c:val>
            <c:numRef>
              <c:f>'2015'!$G$4:$G$6</c:f>
              <c:numCache>
                <c:formatCode>0%</c:formatCode>
                <c:ptCount val="3"/>
                <c:pt idx="0">
                  <c:v>0.21949920085242408</c:v>
                </c:pt>
                <c:pt idx="1">
                  <c:v>7.4587107085775178E-2</c:v>
                </c:pt>
                <c:pt idx="2">
                  <c:v>0.70591369206180077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3-4A7A-A87A-F6E5E714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58670877518481"/>
          <c:y val="0.51470711432271155"/>
          <c:w val="0.14499265844020276"/>
          <c:h val="0.21813777702248255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14</xdr:row>
      <xdr:rowOff>173355</xdr:rowOff>
    </xdr:from>
    <xdr:to>
      <xdr:col>8</xdr:col>
      <xdr:colOff>53340</xdr:colOff>
      <xdr:row>31</xdr:row>
      <xdr:rowOff>173355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54B6E90-BBCD-4F2F-BD22-F1F2B194B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14</xdr:row>
      <xdr:rowOff>171450</xdr:rowOff>
    </xdr:from>
    <xdr:to>
      <xdr:col>17</xdr:col>
      <xdr:colOff>438150</xdr:colOff>
      <xdr:row>31</xdr:row>
      <xdr:rowOff>171450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19AB74B-F428-4204-94AE-C787C7663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373380</xdr:colOff>
      <xdr:row>14</xdr:row>
      <xdr:rowOff>38100</xdr:rowOff>
    </xdr:from>
    <xdr:to>
      <xdr:col>26</xdr:col>
      <xdr:colOff>594360</xdr:colOff>
      <xdr:row>31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24B9ED-3C83-4612-AD81-565AA7A35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15</xdr:row>
      <xdr:rowOff>30480</xdr:rowOff>
    </xdr:from>
    <xdr:to>
      <xdr:col>8</xdr:col>
      <xdr:colOff>152400</xdr:colOff>
      <xdr:row>32</xdr:row>
      <xdr:rowOff>30480</xdr:rowOff>
    </xdr:to>
    <xdr:graphicFrame macro="">
      <xdr:nvGraphicFramePr>
        <xdr:cNvPr id="1095" name="Chart 2">
          <a:extLst>
            <a:ext uri="{FF2B5EF4-FFF2-40B4-BE49-F238E27FC236}">
              <a16:creationId xmlns:a16="http://schemas.microsoft.com/office/drawing/2014/main" id="{944A3842-B273-4B03-BEFA-C9C55E1DD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15</xdr:row>
      <xdr:rowOff>0</xdr:rowOff>
    </xdr:from>
    <xdr:to>
      <xdr:col>16</xdr:col>
      <xdr:colOff>594360</xdr:colOff>
      <xdr:row>31</xdr:row>
      <xdr:rowOff>182880</xdr:rowOff>
    </xdr:to>
    <xdr:graphicFrame macro="">
      <xdr:nvGraphicFramePr>
        <xdr:cNvPr id="1096" name="Chart 3">
          <a:extLst>
            <a:ext uri="{FF2B5EF4-FFF2-40B4-BE49-F238E27FC236}">
              <a16:creationId xmlns:a16="http://schemas.microsoft.com/office/drawing/2014/main" id="{72E263A7-1D36-4433-BF78-44F2974AD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373380</xdr:colOff>
      <xdr:row>14</xdr:row>
      <xdr:rowOff>38100</xdr:rowOff>
    </xdr:from>
    <xdr:to>
      <xdr:col>26</xdr:col>
      <xdr:colOff>594360</xdr:colOff>
      <xdr:row>31</xdr:row>
      <xdr:rowOff>38100</xdr:rowOff>
    </xdr:to>
    <xdr:graphicFrame macro="">
      <xdr:nvGraphicFramePr>
        <xdr:cNvPr id="1097" name="Chart 3">
          <a:extLst>
            <a:ext uri="{FF2B5EF4-FFF2-40B4-BE49-F238E27FC236}">
              <a16:creationId xmlns:a16="http://schemas.microsoft.com/office/drawing/2014/main" id="{8B102273-C3A1-48BE-B2B7-CF0531AEB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FBFD-684C-4548-BA63-E12AE220DF4F}">
  <dimension ref="A2:J11"/>
  <sheetViews>
    <sheetView tabSelected="1" workbookViewId="0">
      <selection activeCell="K10" sqref="K10"/>
    </sheetView>
  </sheetViews>
  <sheetFormatPr defaultRowHeight="14.4" x14ac:dyDescent="0.3"/>
  <cols>
    <col min="2" max="2" width="12.44140625" customWidth="1"/>
    <col min="3" max="3" width="13.109375" customWidth="1"/>
    <col min="4" max="5" width="12.109375" customWidth="1"/>
    <col min="6" max="6" width="10.6640625" customWidth="1"/>
    <col min="7" max="7" width="11.6640625" customWidth="1"/>
    <col min="8" max="8" width="11.109375" customWidth="1"/>
  </cols>
  <sheetData>
    <row r="2" spans="1:10" x14ac:dyDescent="0.3">
      <c r="A2">
        <v>2020</v>
      </c>
    </row>
    <row r="3" spans="1:10" ht="57.6" x14ac:dyDescent="0.3">
      <c r="B3" s="1" t="s">
        <v>6</v>
      </c>
      <c r="C3" s="1" t="s">
        <v>7</v>
      </c>
      <c r="D3" s="1" t="s">
        <v>5</v>
      </c>
      <c r="E3" s="1" t="s">
        <v>4</v>
      </c>
      <c r="F3" s="1" t="s">
        <v>3</v>
      </c>
      <c r="G3" s="1" t="s">
        <v>9</v>
      </c>
      <c r="H3" s="1" t="s">
        <v>10</v>
      </c>
    </row>
    <row r="4" spans="1:10" x14ac:dyDescent="0.3">
      <c r="A4" t="s">
        <v>0</v>
      </c>
      <c r="B4" s="3">
        <v>8</v>
      </c>
      <c r="C4" s="4">
        <f>B4/$B$8</f>
        <v>5.0825921219822112E-3</v>
      </c>
      <c r="D4" s="3">
        <v>290</v>
      </c>
      <c r="E4" s="4">
        <f>D4/$D$8</f>
        <v>0.31115879828326182</v>
      </c>
      <c r="F4" s="3">
        <f>B4+D4</f>
        <v>298</v>
      </c>
      <c r="G4" s="5">
        <f>F4/$F$8</f>
        <v>0.1189146049481245</v>
      </c>
      <c r="H4" s="7">
        <f>D4/F4</f>
        <v>0.97315436241610742</v>
      </c>
    </row>
    <row r="5" spans="1:10" x14ac:dyDescent="0.3">
      <c r="A5" t="s">
        <v>1</v>
      </c>
      <c r="B5" s="3">
        <v>102</v>
      </c>
      <c r="C5" s="4">
        <f>B5/$B$8</f>
        <v>6.480304955527319E-2</v>
      </c>
      <c r="D5" s="3">
        <v>76</v>
      </c>
      <c r="E5" s="4">
        <f>D5/$D$8</f>
        <v>8.15450643776824E-2</v>
      </c>
      <c r="F5" s="3">
        <f>B5+D5</f>
        <v>178</v>
      </c>
      <c r="G5" s="5">
        <f>F5/$F$8</f>
        <v>7.1029529130087796E-2</v>
      </c>
      <c r="H5" s="7">
        <f>D5/F5</f>
        <v>0.42696629213483145</v>
      </c>
      <c r="J5" s="9">
        <f>SUM(F4:F5)</f>
        <v>476</v>
      </c>
    </row>
    <row r="6" spans="1:10" x14ac:dyDescent="0.3">
      <c r="A6" t="s">
        <v>2</v>
      </c>
      <c r="B6" s="3">
        <v>1464</v>
      </c>
      <c r="C6" s="4">
        <f>B6/$B$8</f>
        <v>0.93011435832274458</v>
      </c>
      <c r="D6" s="3">
        <v>566</v>
      </c>
      <c r="E6" s="4">
        <f>D6/$D$8</f>
        <v>0.60729613733905574</v>
      </c>
      <c r="F6" s="3">
        <f>B6+D6</f>
        <v>2030</v>
      </c>
      <c r="G6" s="5">
        <f>F6/$F$8</f>
        <v>0.81005586592178769</v>
      </c>
      <c r="H6" s="7">
        <f>D6/F6</f>
        <v>0.27881773399014781</v>
      </c>
    </row>
    <row r="7" spans="1:10" x14ac:dyDescent="0.3">
      <c r="B7" s="3"/>
      <c r="C7" s="7"/>
      <c r="D7" s="3"/>
      <c r="E7" s="7"/>
      <c r="F7" s="3"/>
      <c r="G7" s="7"/>
    </row>
    <row r="8" spans="1:10" x14ac:dyDescent="0.3">
      <c r="A8" t="s">
        <v>3</v>
      </c>
      <c r="B8" s="3">
        <v>1574</v>
      </c>
      <c r="D8" s="3">
        <v>932</v>
      </c>
      <c r="F8" s="3">
        <f>B8+D8</f>
        <v>2506</v>
      </c>
      <c r="G8" s="6"/>
    </row>
    <row r="9" spans="1:10" x14ac:dyDescent="0.3">
      <c r="C9" s="8">
        <f>C4+C5</f>
        <v>6.9885641677255403E-2</v>
      </c>
      <c r="E9" s="8">
        <f>E4+E5</f>
        <v>0.3927038626609442</v>
      </c>
    </row>
    <row r="11" spans="1:10" x14ac:dyDescent="0.3">
      <c r="A11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1"/>
  <sheetViews>
    <sheetView workbookViewId="0">
      <selection activeCell="M5" sqref="M5"/>
    </sheetView>
  </sheetViews>
  <sheetFormatPr defaultRowHeight="14.4" x14ac:dyDescent="0.3"/>
  <cols>
    <col min="2" max="2" width="12.44140625" customWidth="1"/>
    <col min="3" max="3" width="13.109375" customWidth="1"/>
    <col min="4" max="5" width="12.109375" customWidth="1"/>
    <col min="6" max="6" width="10.6640625" customWidth="1"/>
    <col min="7" max="7" width="11.6640625" customWidth="1"/>
  </cols>
  <sheetData>
    <row r="2" spans="1:8" x14ac:dyDescent="0.3">
      <c r="A2">
        <v>2015</v>
      </c>
    </row>
    <row r="3" spans="1:8" ht="57.6" x14ac:dyDescent="0.3">
      <c r="B3" s="1" t="s">
        <v>6</v>
      </c>
      <c r="C3" s="1" t="s">
        <v>7</v>
      </c>
      <c r="D3" s="1" t="s">
        <v>5</v>
      </c>
      <c r="E3" s="1" t="s">
        <v>4</v>
      </c>
      <c r="F3" s="1" t="s">
        <v>3</v>
      </c>
      <c r="G3" s="1" t="s">
        <v>9</v>
      </c>
      <c r="H3" s="1" t="s">
        <v>10</v>
      </c>
    </row>
    <row r="4" spans="1:8" x14ac:dyDescent="0.3">
      <c r="A4" t="s">
        <v>0</v>
      </c>
      <c r="B4" s="3">
        <v>2</v>
      </c>
      <c r="C4" s="4">
        <f>B4/$B$8</f>
        <v>2.9985007496251873E-3</v>
      </c>
      <c r="D4" s="3">
        <v>410</v>
      </c>
      <c r="E4" s="4">
        <f>D4/$D$8</f>
        <v>0.33884297520661155</v>
      </c>
      <c r="F4" s="3">
        <f>B4+D4</f>
        <v>412</v>
      </c>
      <c r="G4" s="5">
        <f>F4/$F$8</f>
        <v>0.21949920085242408</v>
      </c>
      <c r="H4" s="7">
        <f>D4/F4</f>
        <v>0.99514563106796117</v>
      </c>
    </row>
    <row r="5" spans="1:8" x14ac:dyDescent="0.3">
      <c r="A5" t="s">
        <v>1</v>
      </c>
      <c r="B5" s="3">
        <v>53</v>
      </c>
      <c r="C5" s="4">
        <f>B5/$B$8</f>
        <v>7.9460269865067462E-2</v>
      </c>
      <c r="D5" s="3">
        <v>87</v>
      </c>
      <c r="E5" s="4">
        <f>D5/$D$8</f>
        <v>7.1900826446280985E-2</v>
      </c>
      <c r="F5" s="3">
        <f>B5+D5</f>
        <v>140</v>
      </c>
      <c r="G5" s="5">
        <f>F5/$F$8</f>
        <v>7.4587107085775178E-2</v>
      </c>
      <c r="H5" s="7">
        <f>D5/F5</f>
        <v>0.62142857142857144</v>
      </c>
    </row>
    <row r="6" spans="1:8" x14ac:dyDescent="0.3">
      <c r="A6" t="s">
        <v>2</v>
      </c>
      <c r="B6" s="3">
        <v>612</v>
      </c>
      <c r="C6" s="4">
        <f>B6/$B$8</f>
        <v>0.91754122938530736</v>
      </c>
      <c r="D6" s="3">
        <v>713</v>
      </c>
      <c r="E6" s="4">
        <f>D6/$D$8</f>
        <v>0.58925619834710741</v>
      </c>
      <c r="F6" s="3">
        <f>B6+D6</f>
        <v>1325</v>
      </c>
      <c r="G6" s="5">
        <f>F6/$F$8</f>
        <v>0.70591369206180077</v>
      </c>
      <c r="H6" s="7">
        <f>D6/F6</f>
        <v>0.53811320754716985</v>
      </c>
    </row>
    <row r="7" spans="1:8" x14ac:dyDescent="0.3">
      <c r="B7" s="3"/>
      <c r="C7" s="2"/>
      <c r="D7" s="3"/>
      <c r="E7" s="2"/>
      <c r="F7" s="3"/>
      <c r="G7" s="2"/>
    </row>
    <row r="8" spans="1:8" x14ac:dyDescent="0.3">
      <c r="A8" t="s">
        <v>3</v>
      </c>
      <c r="B8" s="3">
        <v>667</v>
      </c>
      <c r="D8" s="3">
        <v>1210</v>
      </c>
      <c r="F8" s="3">
        <f>B8+D8</f>
        <v>1877</v>
      </c>
      <c r="G8" s="6"/>
    </row>
    <row r="9" spans="1:8" x14ac:dyDescent="0.3">
      <c r="C9" s="8">
        <f>C4+C5</f>
        <v>8.2458770614692645E-2</v>
      </c>
      <c r="E9" s="8">
        <f>E4+E5</f>
        <v>0.41074380165289254</v>
      </c>
    </row>
    <row r="11" spans="1:8" x14ac:dyDescent="0.3">
      <c r="A11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2015</vt:lpstr>
      <vt:lpstr>Sheet3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2015-03-06T21:48:24Z</dcterms:created>
  <dcterms:modified xsi:type="dcterms:W3CDTF">2022-04-06T16:52:27Z</dcterms:modified>
</cp:coreProperties>
</file>